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35" windowWidth="9720" windowHeight="6750" activeTab="2"/>
  </bookViews>
  <sheets>
    <sheet name="FB" sheetId="1" r:id="rId1"/>
    <sheet name="DB" sheetId="2" r:id="rId2"/>
    <sheet name="AB" sheetId="3" r:id="rId3"/>
    <sheet name="MF" sheetId="4" r:id="rId4"/>
    <sheet name="RE" sheetId="5" r:id="rId5"/>
    <sheet name="PJ" sheetId="6" r:id="rId6"/>
    <sheet name="EF" sheetId="7" r:id="rId7"/>
  </sheets>
  <definedNames>
    <definedName name="DB_numer">'DB'!$A$5:$A$986</definedName>
    <definedName name="MF_Lykill">'MF'!$B$5:$B$999</definedName>
    <definedName name="PJ_Lyklar">'PJ'!$A$6:$A$87</definedName>
    <definedName name="_xlnm.Print_Area" localSheetId="2">'AB'!$A:$D</definedName>
    <definedName name="_xlnm.Print_Area" localSheetId="1">'DB'!$A:$G</definedName>
    <definedName name="_xlnm.Print_Area" localSheetId="6">'EF'!$B$6:$C$113</definedName>
    <definedName name="_xlnm.Print_Area" localSheetId="0">'FB'!$A:$F</definedName>
    <definedName name="_xlnm.Print_Area" localSheetId="3">'MF'!$A:$E</definedName>
    <definedName name="_xlnm.Print_Area" localSheetId="5">'PJ'!$A:$I</definedName>
    <definedName name="_xlnm.Print_Area" localSheetId="4">'RE'!$B$6:$C$59</definedName>
    <definedName name="_xlnm.Print_Titles" localSheetId="2">'AB'!$4:$4</definedName>
    <definedName name="_xlnm.Print_Titles" localSheetId="1">'DB'!$4:$4</definedName>
    <definedName name="_xlnm.Print_Titles" localSheetId="0">'FB'!$4:$4</definedName>
    <definedName name="_xlnm.Print_Titles" localSheetId="3">'MF'!$4:$4</definedName>
    <definedName name="_xlnm.Print_Titles" localSheetId="5">'PJ'!$4:$5</definedName>
    <definedName name="Val_AB">'AB'!$A$1</definedName>
    <definedName name="Val_DB">'DB'!$A$1</definedName>
    <definedName name="Val_EF">'EF'!$A$1</definedName>
    <definedName name="Val_FB">'FB'!$A$1</definedName>
    <definedName name="Val_MF">'MF'!$A$1</definedName>
    <definedName name="Val_PJ">'PJ'!$A$1</definedName>
    <definedName name="Val_RE">'RE'!$A$1</definedName>
  </definedNames>
  <calcPr fullCalcOnLoad="1"/>
</workbook>
</file>

<file path=xl/sharedStrings.xml><?xml version="1.0" encoding="utf-8"?>
<sst xmlns="http://schemas.openxmlformats.org/spreadsheetml/2006/main" count="397" uniqueCount="281">
  <si>
    <t>Númer</t>
  </si>
  <si>
    <t>Dagsetning</t>
  </si>
  <si>
    <t>Lykill</t>
  </si>
  <si>
    <t>Debet</t>
  </si>
  <si>
    <t>Kredit</t>
  </si>
  <si>
    <t>Texti</t>
  </si>
  <si>
    <t>Heiti lykils</t>
  </si>
  <si>
    <t>Aðalbók</t>
  </si>
  <si>
    <t>Millifærslur</t>
  </si>
  <si>
    <t>Flokkur</t>
  </si>
  <si>
    <t>Eignir</t>
  </si>
  <si>
    <t>Staða</t>
  </si>
  <si>
    <t>Rekstrarreikningur</t>
  </si>
  <si>
    <t>Rekstrartekjur</t>
  </si>
  <si>
    <t xml:space="preserve">   Sala</t>
  </si>
  <si>
    <t xml:space="preserve">   Umboðslaun</t>
  </si>
  <si>
    <t xml:space="preserve">   Söluhagnaður</t>
  </si>
  <si>
    <t xml:space="preserve">   Aðrar tekjur</t>
  </si>
  <si>
    <t>Rekstrargjöld</t>
  </si>
  <si>
    <t xml:space="preserve">   Kostn.verð seldra vara</t>
  </si>
  <si>
    <t xml:space="preserve">   Laun og launatengd gjöld</t>
  </si>
  <si>
    <t xml:space="preserve">   Sölukostnaður</t>
  </si>
  <si>
    <t xml:space="preserve">   Stjórnunarkostnaður</t>
  </si>
  <si>
    <t xml:space="preserve">   Annar rekstrarkostnaður</t>
  </si>
  <si>
    <t xml:space="preserve">   Sölutap eigna</t>
  </si>
  <si>
    <t xml:space="preserve">   Afskrifaðar viðskiptakröfur</t>
  </si>
  <si>
    <t xml:space="preserve">   Afskriftir fastafjármuna</t>
  </si>
  <si>
    <t>Hagnaður (tap) án fjármunatekna og fjármagnsgjalda</t>
  </si>
  <si>
    <t>Fjármunatekjur og fjármagnsgjöld</t>
  </si>
  <si>
    <t xml:space="preserve">   Vaxtatekjur</t>
  </si>
  <si>
    <t xml:space="preserve">   Verðbætur og gengismunur eigna</t>
  </si>
  <si>
    <t xml:space="preserve">   Vaxtagjöld</t>
  </si>
  <si>
    <t xml:space="preserve">   Verðbætur og gengismunur skulda</t>
  </si>
  <si>
    <t xml:space="preserve">   Verðbreytingafærsla</t>
  </si>
  <si>
    <t xml:space="preserve">   </t>
  </si>
  <si>
    <t>Hagnaður (tap) af reglulegri starfsemi fyrir skatta</t>
  </si>
  <si>
    <t>Skattar</t>
  </si>
  <si>
    <t xml:space="preserve">   Tekjuskattur</t>
  </si>
  <si>
    <t xml:space="preserve">   Eignarskattur</t>
  </si>
  <si>
    <t>Hagnaður (tap) af reglulegri starfsemi eftir skatta</t>
  </si>
  <si>
    <t>Aðrar tekjur og (gjöld)</t>
  </si>
  <si>
    <t xml:space="preserve">   Óreglulegar tekjur</t>
  </si>
  <si>
    <t xml:space="preserve">   Óregluleg gjöld</t>
  </si>
  <si>
    <t xml:space="preserve">   Skattur af óreglulegum liðum</t>
  </si>
  <si>
    <t>Hagnaður (tap) án áhrifa dóttur- og hlutdeildarfélaga</t>
  </si>
  <si>
    <t>Áhrif dóttur- og hlutdeildarfélaga</t>
  </si>
  <si>
    <t xml:space="preserve">   Tekjur (gjöld) af eignarhlut í dótturfélögum</t>
  </si>
  <si>
    <t xml:space="preserve">   Tekjur (gjöld) af eignarhlut í hlutdeildarfélögum</t>
  </si>
  <si>
    <t>Hagnaður (tap) ársins</t>
  </si>
  <si>
    <t>Efnahagsreikningur</t>
  </si>
  <si>
    <t>Árslok 2001</t>
  </si>
  <si>
    <t>Fastafjármunir</t>
  </si>
  <si>
    <t>Óefnislegar eignir</t>
  </si>
  <si>
    <t xml:space="preserve">   Rannsóknar- og þróunarkostnaður</t>
  </si>
  <si>
    <t xml:space="preserve">   Annar langtímakostnaður</t>
  </si>
  <si>
    <t xml:space="preserve">   Einkaleyfi og önnur réttindi</t>
  </si>
  <si>
    <t xml:space="preserve">   Viðskiptavild</t>
  </si>
  <si>
    <t>Varanlegir rekstrarfjármunir</t>
  </si>
  <si>
    <t xml:space="preserve">   Lóðir</t>
  </si>
  <si>
    <t xml:space="preserve">   Fasteignir</t>
  </si>
  <si>
    <t xml:space="preserve">   Vélar og tæki</t>
  </si>
  <si>
    <t xml:space="preserve">   Áhöld og innréttingar</t>
  </si>
  <si>
    <t xml:space="preserve">   Bifreiðir</t>
  </si>
  <si>
    <t>Áhættufjármunir og langtímakröfur</t>
  </si>
  <si>
    <t xml:space="preserve">   Eignarhlutir í tengdum félögum</t>
  </si>
  <si>
    <t xml:space="preserve">   Eignarhlutir í öðrum félögum</t>
  </si>
  <si>
    <t xml:space="preserve">   Lán til tengdra og annarra félaga</t>
  </si>
  <si>
    <t xml:space="preserve">   Verðbréf</t>
  </si>
  <si>
    <t xml:space="preserve">   Lán til eigenda og stjórnenda</t>
  </si>
  <si>
    <t>Fastafjármunir alls</t>
  </si>
  <si>
    <t>Veltufjármunir</t>
  </si>
  <si>
    <t>Vörubirgðir</t>
  </si>
  <si>
    <t xml:space="preserve">   Hráefni</t>
  </si>
  <si>
    <t xml:space="preserve">   Vörur í vinnslu</t>
  </si>
  <si>
    <t xml:space="preserve">   Fullunnar vörur og vörur til endursölu</t>
  </si>
  <si>
    <t xml:space="preserve">   Fyrirframgreiðslur fyrir vörur</t>
  </si>
  <si>
    <t>Skammtímakröfur</t>
  </si>
  <si>
    <t xml:space="preserve">   Viðskiptakröfur</t>
  </si>
  <si>
    <t xml:space="preserve">   Kröfur á tengd félög</t>
  </si>
  <si>
    <t xml:space="preserve">   Aðrar kröfur</t>
  </si>
  <si>
    <t xml:space="preserve">   Fyrirframgreiddur kostnaður</t>
  </si>
  <si>
    <t xml:space="preserve">   Áunnar óinnheimtar tekjur</t>
  </si>
  <si>
    <t>Handbært fé</t>
  </si>
  <si>
    <t xml:space="preserve">   Markaðsverðbréf</t>
  </si>
  <si>
    <t xml:space="preserve">   Bankainnstæður</t>
  </si>
  <si>
    <t xml:space="preserve">   Sjóður</t>
  </si>
  <si>
    <t>Veltufjármunir alls</t>
  </si>
  <si>
    <t>Eignir samtals</t>
  </si>
  <si>
    <t>Skuldir og eigið fé</t>
  </si>
  <si>
    <t>Eigið fé</t>
  </si>
  <si>
    <t xml:space="preserve">   Hlutafé</t>
  </si>
  <si>
    <t xml:space="preserve">   Yfirverðsreikningur hlutafjár</t>
  </si>
  <si>
    <t xml:space="preserve">   Endurmatsreikningur</t>
  </si>
  <si>
    <t xml:space="preserve">   Sérstakur endurmatsreikningur</t>
  </si>
  <si>
    <t xml:space="preserve">   Lögbundinn varasjóður</t>
  </si>
  <si>
    <t xml:space="preserve">   Óráðstafað eigið fé</t>
  </si>
  <si>
    <t xml:space="preserve">   Óskattlagt eigið fé</t>
  </si>
  <si>
    <t>Skuldbindingar</t>
  </si>
  <si>
    <t xml:space="preserve">   Tekjuskattsskuldbindingar</t>
  </si>
  <si>
    <t xml:space="preserve">   Lífeyrisskuldbindingar</t>
  </si>
  <si>
    <t xml:space="preserve">   Víkjandi lán</t>
  </si>
  <si>
    <t xml:space="preserve">   Aðrar skuldbindingar</t>
  </si>
  <si>
    <t>Langtímaskuldir</t>
  </si>
  <si>
    <t xml:space="preserve">   Óverðtryggð skuldabréfalán</t>
  </si>
  <si>
    <t xml:space="preserve">   Verðtryggð lán</t>
  </si>
  <si>
    <t xml:space="preserve">   Gengistryggð lán</t>
  </si>
  <si>
    <t xml:space="preserve">   - Afborganir á næsta ári</t>
  </si>
  <si>
    <t>Skammtímaskuldir</t>
  </si>
  <si>
    <t xml:space="preserve">   Samþykktir víxlar</t>
  </si>
  <si>
    <t xml:space="preserve">   Skuldir við lánastofnanir</t>
  </si>
  <si>
    <t xml:space="preserve">   Viðskiptaskuldir</t>
  </si>
  <si>
    <t xml:space="preserve">   Skuldir við tengd félög</t>
  </si>
  <si>
    <t xml:space="preserve">   Ógr. áfallinn kostnaður</t>
  </si>
  <si>
    <t xml:space="preserve">   Ógr. áætlaðir skattar</t>
  </si>
  <si>
    <t xml:space="preserve">   Aðrar skammtímaskuldir</t>
  </si>
  <si>
    <t xml:space="preserve">   Fyrirframinnheimtar tekjur</t>
  </si>
  <si>
    <t xml:space="preserve">   Ógr. arður ársins</t>
  </si>
  <si>
    <t xml:space="preserve">   Afborganir langtímaskulda á næsta ári</t>
  </si>
  <si>
    <t>Skuldir og eigið fé samtals</t>
  </si>
  <si>
    <t>SAMTALS</t>
  </si>
  <si>
    <t>E10</t>
  </si>
  <si>
    <t>E11</t>
  </si>
  <si>
    <t>E12</t>
  </si>
  <si>
    <t>E13</t>
  </si>
  <si>
    <t>E01</t>
  </si>
  <si>
    <t>E02</t>
  </si>
  <si>
    <t>E03</t>
  </si>
  <si>
    <t>E00</t>
  </si>
  <si>
    <t>E14</t>
  </si>
  <si>
    <t>Annar langtímakostnaður</t>
  </si>
  <si>
    <t>Einkaleyfi og önnur réttindi</t>
  </si>
  <si>
    <t>Viðskiptavild</t>
  </si>
  <si>
    <t>Lóðir</t>
  </si>
  <si>
    <t>Fasteignir</t>
  </si>
  <si>
    <t>Vélar og tæki</t>
  </si>
  <si>
    <t>Áhöld og innréttingar</t>
  </si>
  <si>
    <t>Eignarhlutir í tengdum félögum</t>
  </si>
  <si>
    <t>Eignarhlutir í öðrum félögum</t>
  </si>
  <si>
    <t>Lán til tengdra og annarra félaga</t>
  </si>
  <si>
    <t>Verðbréf</t>
  </si>
  <si>
    <t>Lán til eigenda og stjórnenda</t>
  </si>
  <si>
    <t>Hráefni</t>
  </si>
  <si>
    <t>Vörur í vinnslu</t>
  </si>
  <si>
    <t>Fullunnar vörur og vörur til endursölu</t>
  </si>
  <si>
    <t>Fyrirframgreiðslur fyrir vörur</t>
  </si>
  <si>
    <t>Viðskiptakröfur</t>
  </si>
  <si>
    <t>Afskriftareikn. viðskiptakrafna</t>
  </si>
  <si>
    <t>Kröfur á tengd félög</t>
  </si>
  <si>
    <t>Aðrar kröfur</t>
  </si>
  <si>
    <t>Fyrirframgreiddur kostnaður</t>
  </si>
  <si>
    <t>Áunnar óinnheimtar tekjur</t>
  </si>
  <si>
    <t>Markaðsverðbréf</t>
  </si>
  <si>
    <t>Bankainnstæður</t>
  </si>
  <si>
    <t>Sjóður</t>
  </si>
  <si>
    <t>Hlutafé</t>
  </si>
  <si>
    <t>Yfirverðsreikningur hlutafjár</t>
  </si>
  <si>
    <t>Endurmatsreikningur</t>
  </si>
  <si>
    <t>Sérstakur endurmatsreikningur</t>
  </si>
  <si>
    <t>Lögbundinn varasjóður</t>
  </si>
  <si>
    <t>Óráðstafað eigið fé</t>
  </si>
  <si>
    <t>Óskattlagt eigið fé - niðurfærsla viðsk.kr.</t>
  </si>
  <si>
    <t>Óskattlagt eigið fé - aukaafskriftir.</t>
  </si>
  <si>
    <t>Mótreikningur óskattl. eigin fjár</t>
  </si>
  <si>
    <t>Tekjuskattsskuldbindingar</t>
  </si>
  <si>
    <t>Lífeyrisskuldbindingar</t>
  </si>
  <si>
    <t>Víkjandi lán</t>
  </si>
  <si>
    <t>Aðrar skuldbindingar</t>
  </si>
  <si>
    <t>Óverðtryggð skuldabréfalán</t>
  </si>
  <si>
    <t>Verðtryggð lán</t>
  </si>
  <si>
    <t>Gengistryggð lán</t>
  </si>
  <si>
    <t>Samþykktir víxlar</t>
  </si>
  <si>
    <t>Skuldir við lánastofnanir</t>
  </si>
  <si>
    <t>Viðskiptaskuldir</t>
  </si>
  <si>
    <t>Ógr. virðisaukaskattur</t>
  </si>
  <si>
    <t>Ógr. áfallinn kostnaður</t>
  </si>
  <si>
    <t>Ógr. áætlaðir skattar</t>
  </si>
  <si>
    <t>Aðrar skammtímaskuldir</t>
  </si>
  <si>
    <t>Fyrirframinnheimtar tekjur</t>
  </si>
  <si>
    <t>Ógr. arður ársins</t>
  </si>
  <si>
    <t>Afborganir langtímaskulda á næsta ári</t>
  </si>
  <si>
    <t>Sala</t>
  </si>
  <si>
    <t>Umboðslaun</t>
  </si>
  <si>
    <t>Söluhagnaður</t>
  </si>
  <si>
    <t>Aðrar tekjur</t>
  </si>
  <si>
    <t>Kostn.verð seldra vara</t>
  </si>
  <si>
    <t>Laun og launatengd gjöld</t>
  </si>
  <si>
    <t>Sölukostnaður</t>
  </si>
  <si>
    <t>Stjórnunarkostnaður</t>
  </si>
  <si>
    <t>Annar rekstrarkostnaður</t>
  </si>
  <si>
    <t>Sölutap eigna</t>
  </si>
  <si>
    <t>Afskrifaðar viðskiptakröfur</t>
  </si>
  <si>
    <t>Afskriftir fastafjármuna</t>
  </si>
  <si>
    <t>Vaxtatekjur</t>
  </si>
  <si>
    <t>Verðbætur og gengismunur eigna</t>
  </si>
  <si>
    <t>Vaxtagjöld</t>
  </si>
  <si>
    <t>Verðbætur og gengismunur skulda</t>
  </si>
  <si>
    <t>Verðbreytingafærsla</t>
  </si>
  <si>
    <t>Tekjuskattur</t>
  </si>
  <si>
    <t>Eignarskattur</t>
  </si>
  <si>
    <t>Óreglulegar tekjur</t>
  </si>
  <si>
    <t>Óregluleg gjöld</t>
  </si>
  <si>
    <t>Skattur af óreglulegum liðum</t>
  </si>
  <si>
    <t>Tekjur (gjöld) af eignarhlut í dótturfélögum</t>
  </si>
  <si>
    <t>Tekjur (gjöld) af eignarhlut í hlutdeildarfélögum</t>
  </si>
  <si>
    <t>Rekstrarniðurstaða</t>
  </si>
  <si>
    <t>Rannsóknar- og þróunarkostnaður</t>
  </si>
  <si>
    <t>E20</t>
  </si>
  <si>
    <t>E21</t>
  </si>
  <si>
    <t>E22</t>
  </si>
  <si>
    <t>E23</t>
  </si>
  <si>
    <t>E24</t>
  </si>
  <si>
    <t>E30</t>
  </si>
  <si>
    <t>E31</t>
  </si>
  <si>
    <t>E32</t>
  </si>
  <si>
    <t>E33</t>
  </si>
  <si>
    <t>E40</t>
  </si>
  <si>
    <t>E41</t>
  </si>
  <si>
    <t>E42</t>
  </si>
  <si>
    <t>E43</t>
  </si>
  <si>
    <t>E44</t>
  </si>
  <si>
    <t>E45</t>
  </si>
  <si>
    <t>E50</t>
  </si>
  <si>
    <t>E51</t>
  </si>
  <si>
    <t>E52</t>
  </si>
  <si>
    <t>S00</t>
  </si>
  <si>
    <t>S01</t>
  </si>
  <si>
    <t>S02</t>
  </si>
  <si>
    <t>S03</t>
  </si>
  <si>
    <t>S04</t>
  </si>
  <si>
    <t>S05</t>
  </si>
  <si>
    <t>S06</t>
  </si>
  <si>
    <t>S10</t>
  </si>
  <si>
    <t>S11</t>
  </si>
  <si>
    <t>S12</t>
  </si>
  <si>
    <t>S13</t>
  </si>
  <si>
    <t>S20</t>
  </si>
  <si>
    <t>S21</t>
  </si>
  <si>
    <t>S22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</si>
  <si>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</si>
  <si>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</si>
  <si>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</si>
  <si>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</si>
  <si>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</si>
  <si>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</si>
  <si>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</si>
  <si>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</si>
  <si>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</si>
  <si>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</si>
  <si>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R00</t>
  </si>
  <si>
    <t>R01</t>
  </si>
  <si>
    <t>R02</t>
  </si>
  <si>
    <t>R03</t>
  </si>
  <si>
    <t>R10</t>
  </si>
  <si>
    <t>R11</t>
  </si>
  <si>
    <t>R12</t>
  </si>
  <si>
    <t>R13</t>
  </si>
  <si>
    <t>R14</t>
  </si>
  <si>
    <t>R15</t>
  </si>
  <si>
    <t>R16</t>
  </si>
  <si>
    <t>R17</t>
  </si>
  <si>
    <t>R20</t>
  </si>
  <si>
    <t>R21</t>
  </si>
  <si>
    <t>R22</t>
  </si>
  <si>
    <t>R23</t>
  </si>
  <si>
    <t>R24</t>
  </si>
  <si>
    <t>R30</t>
  </si>
  <si>
    <t>R31</t>
  </si>
  <si>
    <t>R40</t>
  </si>
  <si>
    <t>R41</t>
  </si>
  <si>
    <t>R42</t>
  </si>
  <si>
    <t>R50</t>
  </si>
  <si>
    <t>R51</t>
  </si>
  <si>
    <t>Fólksbifreiðar</t>
  </si>
  <si>
    <t>Flutningabifreiðar</t>
  </si>
  <si>
    <t xml:space="preserve">             Færslubók</t>
  </si>
  <si>
    <t xml:space="preserve">             Dagbók</t>
  </si>
  <si>
    <t xml:space="preserve">             Aðalbók</t>
  </si>
  <si>
    <t xml:space="preserve">             Millifærslur</t>
  </si>
  <si>
    <t xml:space="preserve">             Rekstrarreikningur</t>
  </si>
  <si>
    <t xml:space="preserve">             Prófjöfnuður</t>
  </si>
  <si>
    <t xml:space="preserve">             Efnahagsreikningur</t>
  </si>
</sst>
</file>

<file path=xl/styles.xml><?xml version="1.0" encoding="utf-8"?>
<styleSheet xmlns="http://schemas.openxmlformats.org/spreadsheetml/2006/main">
  <numFmts count="5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dd\.mm\.yyyy"/>
    <numFmt numFmtId="177" formatCode="dd\.mmm\.yy"/>
    <numFmt numFmtId="178" formatCode="dd\.mmm"/>
    <numFmt numFmtId="179" formatCode="mmm\.yy"/>
    <numFmt numFmtId="180" formatCode="dd\.mm\.yyyy\ h:mm"/>
    <numFmt numFmtId="181" formatCode="#,##0_);[Red]\(* #,##0\)"/>
    <numFmt numFmtId="182" formatCode="\ \ \ @\ *."/>
    <numFmt numFmtId="183" formatCode="\ \ \ \ \ \ @\ *."/>
    <numFmt numFmtId="184" formatCode="@\ *."/>
    <numFmt numFmtId="185" formatCode="#,##0__\);[Red]\(* #,##0\ \)"/>
    <numFmt numFmtId="186" formatCode="#,##0\ \ \);[Red]\(* #,##0\ \)"/>
    <numFmt numFmtId="187" formatCode="#,##0\ \ ;[Red]\(* #,##0\ \)"/>
    <numFmt numFmtId="188" formatCode="\ \ \ \ \ \ \ \ \ @\ *."/>
    <numFmt numFmtId="189" formatCode="\ \ \ #,##0\ \ ;[Red]\(* #,##0\ \)"/>
    <numFmt numFmtId="190" formatCode="\ \ \ @"/>
    <numFmt numFmtId="191" formatCode="\ \ \ \ \ \ @"/>
    <numFmt numFmtId="192" formatCode="\ \ \ \ \ \ \ \ \ @"/>
    <numFmt numFmtId="193" formatCode="#,##0.00;[Red]\-#,##0.00"/>
    <numFmt numFmtId="194" formatCode="#,##0;[Red]\-#,##0"/>
    <numFmt numFmtId="195" formatCode="&quot;$&quot;#,##0.00_);[Red]\(&quot;$&quot;#,##0.00\)"/>
    <numFmt numFmtId="196" formatCode="&quot;$&quot;#,##0_);[Red]\(&quot;$&quot;#,##0\)"/>
    <numFmt numFmtId="197" formatCode="#,##0\ \ ;\(* #,##0\ \)"/>
    <numFmt numFmtId="198" formatCode="0%\ \ ;[Red]\(* 0%\ \)"/>
    <numFmt numFmtId="199" formatCode="0.0%\ \ ;[Red]\(* 0.0%\ \)"/>
    <numFmt numFmtId="200" formatCode="#,##0\ &quot;kr.&quot;\ ;[Red]\(#,##0\ &quot;kr.&quot;\)"/>
    <numFmt numFmtId="201" formatCode="#,##0\ &quot;kr.&quot;\ ;[Red]\(* #,##0\ &quot;kr.&quot;\)"/>
    <numFmt numFmtId="202" formatCode="#,##0\ &quot;kr.&quot;_);[Red]\(* #,##0\ &quot;kr.&quot;\)"/>
    <numFmt numFmtId="203" formatCode="#,##0\ _);[Red]\(* #,##0\ \)"/>
    <numFmt numFmtId="204" formatCode="#,##0.0\ _);[Red]\(* #,##0.0\ \)"/>
    <numFmt numFmtId="205" formatCode="#,##0.00\ _);[Red]\(* #,##0.00\ \)"/>
    <numFmt numFmtId="206" formatCode="#,##0%\ _);[Red]\(* #,##0%\ \)"/>
    <numFmt numFmtId="207" formatCode="d\-mmm\-yy"/>
    <numFmt numFmtId="208" formatCode="d/m/yy"/>
    <numFmt numFmtId="209" formatCode="@__"/>
    <numFmt numFmtId="210" formatCode="@*."/>
    <numFmt numFmtId="211" formatCode="#,##0;\(#,##0\)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8"/>
      <name val="Times New Roman"/>
      <family val="0"/>
    </font>
    <font>
      <b/>
      <sz val="14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name val="Times New Roman"/>
      <family val="1"/>
    </font>
    <font>
      <sz val="9"/>
      <color indexed="55"/>
      <name val="Arial"/>
      <family val="2"/>
    </font>
    <font>
      <sz val="10"/>
      <color indexed="55"/>
      <name val="Times New Roman"/>
      <family val="0"/>
    </font>
    <font>
      <b/>
      <sz val="9"/>
      <name val="Arial"/>
      <family val="2"/>
    </font>
    <font>
      <b/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hair">
        <color indexed="9"/>
      </left>
      <right style="hair">
        <color indexed="9"/>
      </right>
      <top style="hair">
        <color indexed="47"/>
      </top>
      <bottom style="hair">
        <color indexed="47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47"/>
      </left>
      <right style="hair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20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Protection="0">
      <alignment horizontal="centerContinuous"/>
    </xf>
    <xf numFmtId="190" fontId="0" fillId="0" borderId="0" applyFont="0" applyFill="0" applyBorder="0" applyAlignment="0" applyProtection="0"/>
    <xf numFmtId="182" fontId="0" fillId="0" borderId="0" applyFont="0" applyFill="0" applyBorder="0" applyProtection="0">
      <alignment horizontal="centerContinuous"/>
    </xf>
    <xf numFmtId="191" fontId="0" fillId="0" borderId="0" applyFont="0" applyFill="0" applyBorder="0" applyAlignment="0" applyProtection="0"/>
    <xf numFmtId="183" fontId="0" fillId="0" borderId="0" applyFont="0" applyFill="0" applyBorder="0" applyProtection="0">
      <alignment horizontal="centerContinuous"/>
    </xf>
    <xf numFmtId="192" fontId="0" fillId="0" borderId="0" applyFont="0" applyFill="0" applyBorder="0" applyAlignment="0" applyProtection="0"/>
    <xf numFmtId="188" fontId="0" fillId="0" borderId="0" applyFont="0" applyFill="0" applyBorder="0" applyProtection="0">
      <alignment horizontal="centerContinuous"/>
    </xf>
    <xf numFmtId="202" fontId="4" fillId="0" borderId="0" applyFont="0" applyFill="0" applyBorder="0" applyAlignment="0" applyProtection="0"/>
    <xf numFmtId="187" fontId="5" fillId="0" borderId="0">
      <alignment/>
      <protection/>
    </xf>
    <xf numFmtId="206" fontId="0" fillId="0" borderId="0" applyFont="0" applyFill="0" applyBorder="0" applyAlignment="0" applyProtection="0"/>
    <xf numFmtId="197" fontId="0" fillId="0" borderId="1" applyNumberFormat="0" applyFont="0" applyFill="0" applyAlignment="0" applyProtection="0"/>
    <xf numFmtId="187" fontId="0" fillId="0" borderId="2" applyNumberFormat="0" applyFont="0" applyFill="0" applyAlignment="0" applyProtection="0"/>
    <xf numFmtId="197" fontId="0" fillId="0" borderId="3" applyNumberFormat="0" applyFont="0" applyFill="0" applyAlignment="0" applyProtection="0"/>
    <xf numFmtId="197" fontId="0" fillId="0" borderId="4" applyNumberFormat="0" applyFont="0" applyFill="0" applyAlignment="0" applyProtection="0"/>
    <xf numFmtId="0" fontId="6" fillId="0" borderId="5" applyNumberFormat="0" applyFill="0" applyProtection="0">
      <alignment horizontal="centerContinuous"/>
    </xf>
    <xf numFmtId="187" fontId="7" fillId="0" borderId="0" applyNumberFormat="0" applyFill="0" applyBorder="0" applyProtection="0">
      <alignment horizontal="centerContinuous"/>
    </xf>
  </cellStyleXfs>
  <cellXfs count="95">
    <xf numFmtId="203" fontId="0" fillId="0" borderId="0" xfId="0" applyAlignment="1">
      <alignment/>
    </xf>
    <xf numFmtId="203" fontId="8" fillId="2" borderId="0" xfId="0" applyFont="1" applyFill="1" applyAlignment="1">
      <alignment/>
    </xf>
    <xf numFmtId="203" fontId="9" fillId="2" borderId="0" xfId="0" applyFont="1" applyFill="1" applyAlignment="1">
      <alignment/>
    </xf>
    <xf numFmtId="203" fontId="9" fillId="0" borderId="0" xfId="0" applyFont="1" applyAlignment="1">
      <alignment/>
    </xf>
    <xf numFmtId="203" fontId="10" fillId="2" borderId="0" xfId="0" applyFont="1" applyFill="1" applyAlignment="1">
      <alignment/>
    </xf>
    <xf numFmtId="14" fontId="10" fillId="2" borderId="0" xfId="0" applyNumberFormat="1" applyFont="1" applyFill="1" applyAlignment="1">
      <alignment/>
    </xf>
    <xf numFmtId="14" fontId="9" fillId="2" borderId="0" xfId="0" applyNumberFormat="1" applyFont="1" applyFill="1" applyAlignment="1">
      <alignment/>
    </xf>
    <xf numFmtId="14" fontId="9" fillId="0" borderId="0" xfId="0" applyNumberFormat="1" applyFont="1" applyAlignment="1">
      <alignment/>
    </xf>
    <xf numFmtId="14" fontId="8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3" fontId="9" fillId="0" borderId="6" xfId="0" applyNumberFormat="1" applyFont="1" applyFill="1" applyBorder="1" applyAlignment="1">
      <alignment/>
    </xf>
    <xf numFmtId="14" fontId="9" fillId="0" borderId="6" xfId="0" applyNumberFormat="1" applyFont="1" applyFill="1" applyBorder="1" applyAlignment="1">
      <alignment/>
    </xf>
    <xf numFmtId="203" fontId="9" fillId="0" borderId="6" xfId="0" applyFont="1" applyFill="1" applyBorder="1" applyAlignment="1">
      <alignment/>
    </xf>
    <xf numFmtId="203" fontId="9" fillId="0" borderId="7" xfId="0" applyFont="1" applyFill="1" applyBorder="1" applyAlignment="1">
      <alignment/>
    </xf>
    <xf numFmtId="203" fontId="8" fillId="2" borderId="8" xfId="0" applyFont="1" applyFill="1" applyBorder="1" applyAlignment="1">
      <alignment horizontal="centerContinuous"/>
    </xf>
    <xf numFmtId="203" fontId="8" fillId="2" borderId="9" xfId="0" applyFont="1" applyFill="1" applyBorder="1" applyAlignment="1">
      <alignment horizontal="centerContinuous"/>
    </xf>
    <xf numFmtId="209" fontId="8" fillId="2" borderId="8" xfId="0" applyNumberFormat="1" applyFont="1" applyFill="1" applyBorder="1" applyAlignment="1">
      <alignment horizontal="right"/>
    </xf>
    <xf numFmtId="209" fontId="8" fillId="2" borderId="9" xfId="0" applyNumberFormat="1" applyFont="1" applyFill="1" applyBorder="1" applyAlignment="1">
      <alignment horizontal="right"/>
    </xf>
    <xf numFmtId="209" fontId="8" fillId="2" borderId="0" xfId="0" applyNumberFormat="1" applyFont="1" applyFill="1" applyBorder="1" applyAlignment="1">
      <alignment horizontal="right"/>
    </xf>
    <xf numFmtId="203" fontId="9" fillId="0" borderId="10" xfId="0" applyFont="1" applyFill="1" applyBorder="1" applyAlignment="1">
      <alignment/>
    </xf>
    <xf numFmtId="0" fontId="1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8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203" fontId="8" fillId="2" borderId="8" xfId="0" applyNumberFormat="1" applyFont="1" applyFill="1" applyBorder="1" applyAlignment="1">
      <alignment horizontal="right"/>
    </xf>
    <xf numFmtId="203" fontId="8" fillId="2" borderId="9" xfId="0" applyNumberFormat="1" applyFont="1" applyFill="1" applyBorder="1" applyAlignment="1">
      <alignment horizontal="right"/>
    </xf>
    <xf numFmtId="203" fontId="0" fillId="2" borderId="0" xfId="0" applyFill="1" applyAlignment="1">
      <alignment/>
    </xf>
    <xf numFmtId="203" fontId="8" fillId="2" borderId="0" xfId="0" applyFont="1" applyFill="1" applyAlignment="1">
      <alignment horizontal="right"/>
    </xf>
    <xf numFmtId="0" fontId="0" fillId="2" borderId="0" xfId="0" applyNumberFormat="1" applyFill="1" applyAlignment="1">
      <alignment/>
    </xf>
    <xf numFmtId="203" fontId="13" fillId="0" borderId="6" xfId="0" applyFont="1" applyFill="1" applyBorder="1" applyAlignment="1">
      <alignment/>
    </xf>
    <xf numFmtId="203" fontId="14" fillId="0" borderId="0" xfId="0" applyFont="1" applyAlignment="1">
      <alignment/>
    </xf>
    <xf numFmtId="203" fontId="13" fillId="3" borderId="8" xfId="0" applyFont="1" applyFill="1" applyBorder="1" applyAlignment="1">
      <alignment horizontal="centerContinuous"/>
    </xf>
    <xf numFmtId="203" fontId="13" fillId="3" borderId="9" xfId="0" applyFont="1" applyFill="1" applyBorder="1" applyAlignment="1">
      <alignment horizontal="centerContinuous"/>
    </xf>
    <xf numFmtId="209" fontId="13" fillId="3" borderId="8" xfId="0" applyNumberFormat="1" applyFont="1" applyFill="1" applyBorder="1" applyAlignment="1">
      <alignment horizontal="right"/>
    </xf>
    <xf numFmtId="209" fontId="13" fillId="3" borderId="9" xfId="0" applyNumberFormat="1" applyFont="1" applyFill="1" applyBorder="1" applyAlignment="1">
      <alignment horizontal="right"/>
    </xf>
    <xf numFmtId="203" fontId="13" fillId="3" borderId="8" xfId="0" applyNumberFormat="1" applyFont="1" applyFill="1" applyBorder="1" applyAlignment="1">
      <alignment horizontal="right"/>
    </xf>
    <xf numFmtId="203" fontId="13" fillId="3" borderId="9" xfId="0" applyNumberFormat="1" applyFont="1" applyFill="1" applyBorder="1" applyAlignment="1">
      <alignment horizontal="right"/>
    </xf>
    <xf numFmtId="203" fontId="14" fillId="0" borderId="0" xfId="0" applyFont="1" applyAlignment="1">
      <alignment/>
    </xf>
    <xf numFmtId="3" fontId="10" fillId="2" borderId="0" xfId="0" applyNumberFormat="1" applyFont="1" applyFill="1" applyAlignment="1" applyProtection="1">
      <alignment/>
      <protection/>
    </xf>
    <xf numFmtId="14" fontId="10" fillId="2" borderId="0" xfId="0" applyNumberFormat="1" applyFont="1" applyFill="1" applyAlignment="1" applyProtection="1">
      <alignment/>
      <protection/>
    </xf>
    <xf numFmtId="203" fontId="10" fillId="2" borderId="0" xfId="0" applyFont="1" applyFill="1" applyAlignment="1" applyProtection="1">
      <alignment/>
      <protection/>
    </xf>
    <xf numFmtId="3" fontId="9" fillId="2" borderId="0" xfId="0" applyNumberFormat="1" applyFont="1" applyFill="1" applyAlignment="1" applyProtection="1">
      <alignment/>
      <protection/>
    </xf>
    <xf numFmtId="14" fontId="9" fillId="2" borderId="0" xfId="0" applyNumberFormat="1" applyFont="1" applyFill="1" applyAlignment="1" applyProtection="1">
      <alignment/>
      <protection/>
    </xf>
    <xf numFmtId="203" fontId="9" fillId="2" borderId="0" xfId="0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203" fontId="9" fillId="0" borderId="0" xfId="0" applyFont="1" applyAlignment="1" applyProtection="1">
      <alignment/>
      <protection/>
    </xf>
    <xf numFmtId="3" fontId="8" fillId="2" borderId="0" xfId="0" applyNumberFormat="1" applyFont="1" applyFill="1" applyAlignment="1" applyProtection="1">
      <alignment/>
      <protection/>
    </xf>
    <xf numFmtId="14" fontId="8" fillId="2" borderId="0" xfId="0" applyNumberFormat="1" applyFont="1" applyFill="1" applyAlignment="1" applyProtection="1">
      <alignment/>
      <protection/>
    </xf>
    <xf numFmtId="209" fontId="8" fillId="2" borderId="0" xfId="0" applyNumberFormat="1" applyFont="1" applyFill="1" applyBorder="1" applyAlignment="1" applyProtection="1">
      <alignment horizontal="right"/>
      <protection/>
    </xf>
    <xf numFmtId="203" fontId="8" fillId="2" borderId="0" xfId="0" applyFont="1" applyFill="1" applyAlignment="1" applyProtection="1">
      <alignment/>
      <protection/>
    </xf>
    <xf numFmtId="203" fontId="0" fillId="0" borderId="0" xfId="0" applyAlignment="1" applyProtection="1">
      <alignment/>
      <protection/>
    </xf>
    <xf numFmtId="3" fontId="9" fillId="3" borderId="11" xfId="0" applyNumberFormat="1" applyFont="1" applyFill="1" applyBorder="1" applyAlignment="1" applyProtection="1">
      <alignment/>
      <protection locked="0"/>
    </xf>
    <xf numFmtId="14" fontId="9" fillId="3" borderId="12" xfId="0" applyNumberFormat="1" applyFont="1" applyFill="1" applyBorder="1" applyAlignment="1" applyProtection="1">
      <alignment/>
      <protection locked="0"/>
    </xf>
    <xf numFmtId="3" fontId="9" fillId="3" borderId="12" xfId="0" applyNumberFormat="1" applyFont="1" applyFill="1" applyBorder="1" applyAlignment="1" applyProtection="1">
      <alignment/>
      <protection locked="0"/>
    </xf>
    <xf numFmtId="203" fontId="9" fillId="3" borderId="12" xfId="0" applyFont="1" applyFill="1" applyBorder="1" applyAlignment="1" applyProtection="1">
      <alignment/>
      <protection locked="0"/>
    </xf>
    <xf numFmtId="203" fontId="9" fillId="3" borderId="13" xfId="0" applyFont="1" applyFill="1" applyBorder="1" applyAlignment="1" applyProtection="1">
      <alignment/>
      <protection locked="0"/>
    </xf>
    <xf numFmtId="3" fontId="9" fillId="3" borderId="14" xfId="0" applyNumberFormat="1" applyFont="1" applyFill="1" applyBorder="1" applyAlignment="1" applyProtection="1">
      <alignment/>
      <protection locked="0"/>
    </xf>
    <xf numFmtId="14" fontId="9" fillId="3" borderId="15" xfId="0" applyNumberFormat="1" applyFont="1" applyFill="1" applyBorder="1" applyAlignment="1" applyProtection="1">
      <alignment/>
      <protection locked="0"/>
    </xf>
    <xf numFmtId="3" fontId="9" fillId="3" borderId="15" xfId="0" applyNumberFormat="1" applyFont="1" applyFill="1" applyBorder="1" applyAlignment="1" applyProtection="1">
      <alignment/>
      <protection locked="0"/>
    </xf>
    <xf numFmtId="203" fontId="9" fillId="3" borderId="15" xfId="0" applyFont="1" applyFill="1" applyBorder="1" applyAlignment="1" applyProtection="1">
      <alignment/>
      <protection locked="0"/>
    </xf>
    <xf numFmtId="203" fontId="9" fillId="3" borderId="16" xfId="0" applyFont="1" applyFill="1" applyBorder="1" applyAlignment="1" applyProtection="1">
      <alignment/>
      <protection locked="0"/>
    </xf>
    <xf numFmtId="203" fontId="0" fillId="0" borderId="0" xfId="0" applyAlignment="1" applyProtection="1">
      <alignment/>
      <protection locked="0"/>
    </xf>
    <xf numFmtId="0" fontId="9" fillId="3" borderId="12" xfId="0" applyNumberFormat="1" applyFont="1" applyFill="1" applyBorder="1" applyAlignment="1" applyProtection="1">
      <alignment/>
      <protection locked="0"/>
    </xf>
    <xf numFmtId="3" fontId="9" fillId="3" borderId="13" xfId="0" applyNumberFormat="1" applyFont="1" applyFill="1" applyBorder="1" applyAlignment="1" applyProtection="1">
      <alignment/>
      <protection locked="0"/>
    </xf>
    <xf numFmtId="0" fontId="9" fillId="3" borderId="15" xfId="0" applyNumberFormat="1" applyFont="1" applyFill="1" applyBorder="1" applyAlignment="1" applyProtection="1">
      <alignment/>
      <protection locked="0"/>
    </xf>
    <xf numFmtId="3" fontId="9" fillId="3" borderId="16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203" fontId="9" fillId="0" borderId="0" xfId="0" applyFont="1" applyFill="1" applyBorder="1" applyAlignment="1" applyProtection="1">
      <alignment/>
      <protection/>
    </xf>
    <xf numFmtId="203" fontId="12" fillId="0" borderId="0" xfId="0" applyFont="1" applyAlignment="1" applyProtection="1">
      <alignment/>
      <protection/>
    </xf>
    <xf numFmtId="203" fontId="0" fillId="0" borderId="0" xfId="0" applyFont="1" applyAlignment="1" applyProtection="1">
      <alignment/>
      <protection/>
    </xf>
    <xf numFmtId="203" fontId="1" fillId="0" borderId="5" xfId="0" applyFont="1" applyFill="1" applyBorder="1" applyAlignment="1" applyProtection="1">
      <alignment/>
      <protection/>
    </xf>
    <xf numFmtId="203" fontId="3" fillId="0" borderId="0" xfId="0" applyFont="1" applyAlignment="1" applyProtection="1">
      <alignment/>
      <protection/>
    </xf>
    <xf numFmtId="203" fontId="0" fillId="0" borderId="0" xfId="0" applyFont="1" applyFill="1" applyAlignment="1" applyProtection="1">
      <alignment/>
      <protection/>
    </xf>
    <xf numFmtId="210" fontId="0" fillId="0" borderId="0" xfId="0" applyNumberFormat="1" applyFont="1" applyAlignment="1" applyProtection="1">
      <alignment/>
      <protection/>
    </xf>
    <xf numFmtId="211" fontId="0" fillId="0" borderId="0" xfId="0" applyNumberFormat="1" applyFont="1" applyAlignment="1" applyProtection="1">
      <alignment/>
      <protection/>
    </xf>
    <xf numFmtId="211" fontId="0" fillId="0" borderId="17" xfId="0" applyNumberFormat="1" applyFont="1" applyBorder="1" applyAlignment="1" applyProtection="1">
      <alignment/>
      <protection/>
    </xf>
    <xf numFmtId="203" fontId="0" fillId="0" borderId="0" xfId="0" applyFont="1" applyAlignment="1" applyProtection="1">
      <alignment horizontal="right"/>
      <protection/>
    </xf>
    <xf numFmtId="211" fontId="0" fillId="0" borderId="5" xfId="0" applyNumberFormat="1" applyFont="1" applyBorder="1" applyAlignment="1" applyProtection="1">
      <alignment/>
      <protection/>
    </xf>
    <xf numFmtId="203" fontId="1" fillId="0" borderId="0" xfId="0" applyFont="1" applyAlignment="1" applyProtection="1">
      <alignment/>
      <protection/>
    </xf>
    <xf numFmtId="211" fontId="0" fillId="0" borderId="18" xfId="0" applyNumberFormat="1" applyFont="1" applyBorder="1" applyAlignment="1" applyProtection="1">
      <alignment/>
      <protection/>
    </xf>
    <xf numFmtId="203" fontId="1" fillId="0" borderId="5" xfId="0" applyFont="1" applyBorder="1" applyAlignment="1" applyProtection="1">
      <alignment horizontal="right"/>
      <protection/>
    </xf>
    <xf numFmtId="203" fontId="2" fillId="0" borderId="0" xfId="0" applyFont="1" applyAlignment="1" applyProtection="1">
      <alignment/>
      <protection/>
    </xf>
    <xf numFmtId="211" fontId="0" fillId="0" borderId="0" xfId="0" applyNumberFormat="1" applyFont="1" applyBorder="1" applyAlignment="1" applyProtection="1">
      <alignment/>
      <protection/>
    </xf>
    <xf numFmtId="203" fontId="1" fillId="0" borderId="0" xfId="0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/>
    </xf>
    <xf numFmtId="210" fontId="0" fillId="0" borderId="0" xfId="0" applyNumberFormat="1" applyFont="1" applyAlignment="1" applyProtection="1">
      <alignment horizontal="left"/>
      <protection/>
    </xf>
    <xf numFmtId="210" fontId="0" fillId="0" borderId="0" xfId="0" applyNumberFormat="1" applyFont="1" applyAlignment="1" applyProtection="1" quotePrefix="1">
      <alignment horizontal="left"/>
      <protection/>
    </xf>
    <xf numFmtId="203" fontId="15" fillId="0" borderId="6" xfId="0" applyFont="1" applyFill="1" applyBorder="1" applyAlignment="1">
      <alignment/>
    </xf>
    <xf numFmtId="203" fontId="15" fillId="0" borderId="0" xfId="0" applyFont="1" applyAlignment="1">
      <alignment/>
    </xf>
  </cellXfs>
  <cellStyles count="17">
    <cellStyle name="Normal" xfId="0"/>
    <cellStyle name="Inndráttur 0 ..." xfId="15"/>
    <cellStyle name="Inndráttur 3" xfId="16"/>
    <cellStyle name="Inndráttur 3 ..." xfId="17"/>
    <cellStyle name="Inndráttur 6" xfId="18"/>
    <cellStyle name="Inndráttur 6 ..." xfId="19"/>
    <cellStyle name="Inndráttur 9" xfId="20"/>
    <cellStyle name="Inndráttur 9 ..." xfId="21"/>
    <cellStyle name="Krónur" xfId="22"/>
    <cellStyle name="Millifyrirsögn" xfId="23"/>
    <cellStyle name="Percent" xfId="24"/>
    <cellStyle name="Samtala" xfId="25"/>
    <cellStyle name="Samtala - lokaniðurst." xfId="26"/>
    <cellStyle name="Samtala - undirstr" xfId="27"/>
    <cellStyle name="Samtala - yfirstr." xfId="28"/>
    <cellStyle name="Yfirskrift" xfId="29"/>
    <cellStyle name="Yfirskrift - millistærð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878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1</xdr:row>
      <xdr:rowOff>238125</xdr:rowOff>
    </xdr:from>
    <xdr:to>
      <xdr:col>1</xdr:col>
      <xdr:colOff>485775</xdr:colOff>
      <xdr:row>1</xdr:row>
      <xdr:rowOff>419100</xdr:rowOff>
    </xdr:to>
    <xdr:sp macro="[0]!FB_NyBok">
      <xdr:nvSpPr>
        <xdr:cNvPr id="1" name="AutoShape 13"/>
        <xdr:cNvSpPr>
          <a:spLocks/>
        </xdr:cNvSpPr>
      </xdr:nvSpPr>
      <xdr:spPr>
        <a:xfrm>
          <a:off x="66675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Ný bók</a:t>
          </a:r>
        </a:p>
      </xdr:txBody>
    </xdr:sp>
    <xdr:clientData fPrintsWithSheet="0"/>
  </xdr:twoCellAnchor>
  <xdr:twoCellAnchor editAs="absolute">
    <xdr:from>
      <xdr:col>0</xdr:col>
      <xdr:colOff>666750</xdr:colOff>
      <xdr:row>1</xdr:row>
      <xdr:rowOff>28575</xdr:rowOff>
    </xdr:from>
    <xdr:to>
      <xdr:col>1</xdr:col>
      <xdr:colOff>485775</xdr:colOff>
      <xdr:row>1</xdr:row>
      <xdr:rowOff>209550</xdr:rowOff>
    </xdr:to>
    <xdr:sp macro="[0]!Btn_Val_FB">
      <xdr:nvSpPr>
        <xdr:cNvPr id="2" name="AutoShape 1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1</xdr:col>
      <xdr:colOff>542925</xdr:colOff>
      <xdr:row>1</xdr:row>
      <xdr:rowOff>28575</xdr:rowOff>
    </xdr:from>
    <xdr:to>
      <xdr:col>2</xdr:col>
      <xdr:colOff>361950</xdr:colOff>
      <xdr:row>1</xdr:row>
      <xdr:rowOff>209550</xdr:rowOff>
    </xdr:to>
    <xdr:sp macro="[0]!Btn_Val_DB">
      <xdr:nvSpPr>
        <xdr:cNvPr id="3" name="AutoShape 4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2</xdr:col>
      <xdr:colOff>428625</xdr:colOff>
      <xdr:row>1</xdr:row>
      <xdr:rowOff>28575</xdr:rowOff>
    </xdr:from>
    <xdr:to>
      <xdr:col>3</xdr:col>
      <xdr:colOff>247650</xdr:colOff>
      <xdr:row>1</xdr:row>
      <xdr:rowOff>209550</xdr:rowOff>
    </xdr:to>
    <xdr:sp macro="[0]!Btn_Val_AB">
      <xdr:nvSpPr>
        <xdr:cNvPr id="4" name="AutoShape 5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3</xdr:col>
      <xdr:colOff>314325</xdr:colOff>
      <xdr:row>1</xdr:row>
      <xdr:rowOff>28575</xdr:rowOff>
    </xdr:from>
    <xdr:to>
      <xdr:col>4</xdr:col>
      <xdr:colOff>133350</xdr:colOff>
      <xdr:row>1</xdr:row>
      <xdr:rowOff>209550</xdr:rowOff>
    </xdr:to>
    <xdr:sp macro="[0]!Btn_Val_MF">
      <xdr:nvSpPr>
        <xdr:cNvPr id="5" name="AutoShape 6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4</xdr:col>
      <xdr:colOff>190500</xdr:colOff>
      <xdr:row>1</xdr:row>
      <xdr:rowOff>28575</xdr:rowOff>
    </xdr:from>
    <xdr:to>
      <xdr:col>5</xdr:col>
      <xdr:colOff>9525</xdr:colOff>
      <xdr:row>1</xdr:row>
      <xdr:rowOff>209550</xdr:rowOff>
    </xdr:to>
    <xdr:sp macro="[0]!Btn_Val_PJ">
      <xdr:nvSpPr>
        <xdr:cNvPr id="6" name="AutoShape 7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5</xdr:col>
      <xdr:colOff>76200</xdr:colOff>
      <xdr:row>1</xdr:row>
      <xdr:rowOff>28575</xdr:rowOff>
    </xdr:from>
    <xdr:to>
      <xdr:col>5</xdr:col>
      <xdr:colOff>800100</xdr:colOff>
      <xdr:row>1</xdr:row>
      <xdr:rowOff>209550</xdr:rowOff>
    </xdr:to>
    <xdr:sp macro="[0]!Btn_Val_RE">
      <xdr:nvSpPr>
        <xdr:cNvPr id="7" name="AutoShape 8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5</xdr:col>
      <xdr:colOff>866775</xdr:colOff>
      <xdr:row>1</xdr:row>
      <xdr:rowOff>28575</xdr:rowOff>
    </xdr:from>
    <xdr:to>
      <xdr:col>5</xdr:col>
      <xdr:colOff>1590675</xdr:colOff>
      <xdr:row>1</xdr:row>
      <xdr:rowOff>209550</xdr:rowOff>
    </xdr:to>
    <xdr:sp macro="[0]!Btn_Val_EF">
      <xdr:nvSpPr>
        <xdr:cNvPr id="8" name="AutoShape 9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1</xdr:col>
      <xdr:colOff>542925</xdr:colOff>
      <xdr:row>1</xdr:row>
      <xdr:rowOff>238125</xdr:rowOff>
    </xdr:from>
    <xdr:to>
      <xdr:col>2</xdr:col>
      <xdr:colOff>361950</xdr:colOff>
      <xdr:row>1</xdr:row>
      <xdr:rowOff>419100</xdr:rowOff>
    </xdr:to>
    <xdr:sp macro="[0]!FB_BokaBok">
      <xdr:nvSpPr>
        <xdr:cNvPr id="9" name="AutoShape 14"/>
        <xdr:cNvSpPr>
          <a:spLocks/>
        </xdr:cNvSpPr>
      </xdr:nvSpPr>
      <xdr:spPr>
        <a:xfrm>
          <a:off x="144780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Bóka</a:t>
          </a:r>
        </a:p>
      </xdr:txBody>
    </xdr:sp>
    <xdr:clientData fPrintsWithSheet="0"/>
  </xdr:twoCellAnchor>
  <xdr:twoCellAnchor editAs="absolute">
    <xdr:from>
      <xdr:col>1</xdr:col>
      <xdr:colOff>762000</xdr:colOff>
      <xdr:row>1</xdr:row>
      <xdr:rowOff>238125</xdr:rowOff>
    </xdr:from>
    <xdr:to>
      <xdr:col>2</xdr:col>
      <xdr:colOff>581025</xdr:colOff>
      <xdr:row>1</xdr:row>
      <xdr:rowOff>419100</xdr:rowOff>
    </xdr:to>
    <xdr:sp macro="[0]!FB_BTN_SamtolurA">
      <xdr:nvSpPr>
        <xdr:cNvPr id="10" name="DP_SHP_Samtolur" hidden="1"/>
        <xdr:cNvSpPr>
          <a:spLocks/>
        </xdr:cNvSpPr>
      </xdr:nvSpPr>
      <xdr:spPr>
        <a:xfrm>
          <a:off x="1666875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Samtölur á</a:t>
          </a:r>
        </a:p>
      </xdr:txBody>
    </xdr:sp>
    <xdr:clientData fPrintsWithSheet="0"/>
  </xdr:twoCellAnchor>
  <xdr:twoCellAnchor editAs="absolute">
    <xdr:from>
      <xdr:col>3</xdr:col>
      <xdr:colOff>314325</xdr:colOff>
      <xdr:row>1</xdr:row>
      <xdr:rowOff>238125</xdr:rowOff>
    </xdr:from>
    <xdr:to>
      <xdr:col>4</xdr:col>
      <xdr:colOff>133350</xdr:colOff>
      <xdr:row>1</xdr:row>
      <xdr:rowOff>419100</xdr:rowOff>
    </xdr:to>
    <xdr:sp macro="[0]!FB_HreinsaBok">
      <xdr:nvSpPr>
        <xdr:cNvPr id="11" name="AutoShape 17"/>
        <xdr:cNvSpPr>
          <a:spLocks/>
        </xdr:cNvSpPr>
      </xdr:nvSpPr>
      <xdr:spPr>
        <a:xfrm>
          <a:off x="302895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Hreinsa bók</a:t>
          </a:r>
        </a:p>
      </xdr:txBody>
    </xdr:sp>
    <xdr:clientData fPrintsWithSheet="0"/>
  </xdr:twoCellAnchor>
  <xdr:twoCellAnchor>
    <xdr:from>
      <xdr:col>2</xdr:col>
      <xdr:colOff>428625</xdr:colOff>
      <xdr:row>1</xdr:row>
      <xdr:rowOff>238125</xdr:rowOff>
    </xdr:from>
    <xdr:to>
      <xdr:col>3</xdr:col>
      <xdr:colOff>247650</xdr:colOff>
      <xdr:row>1</xdr:row>
      <xdr:rowOff>409575</xdr:rowOff>
    </xdr:to>
    <xdr:sp macro="[0]!FB_BTN_SamtolurAF">
      <xdr:nvSpPr>
        <xdr:cNvPr id="12" name="DP_SHP_SamtolurAF"/>
        <xdr:cNvSpPr>
          <a:spLocks/>
        </xdr:cNvSpPr>
      </xdr:nvSpPr>
      <xdr:spPr>
        <a:xfrm>
          <a:off x="2238375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Samtölur af</a:t>
          </a:r>
        </a:p>
      </xdr:txBody>
    </xdr:sp>
    <xdr:clientData/>
  </xdr:twoCellAnchor>
  <xdr:twoCellAnchor editAs="absolute">
    <xdr:from>
      <xdr:col>3</xdr:col>
      <xdr:colOff>514350</xdr:colOff>
      <xdr:row>1</xdr:row>
      <xdr:rowOff>238125</xdr:rowOff>
    </xdr:from>
    <xdr:to>
      <xdr:col>4</xdr:col>
      <xdr:colOff>333375</xdr:colOff>
      <xdr:row>1</xdr:row>
      <xdr:rowOff>419100</xdr:rowOff>
    </xdr:to>
    <xdr:sp macro="[0]!Btn_Val_Listi">
      <xdr:nvSpPr>
        <xdr:cNvPr id="13" name="Btn_Lyklar" hidden="1"/>
        <xdr:cNvSpPr>
          <a:spLocks/>
        </xdr:cNvSpPr>
      </xdr:nvSpPr>
      <xdr:spPr>
        <a:xfrm>
          <a:off x="3228975" y="485775"/>
          <a:ext cx="723900" cy="180975"/>
        </a:xfrm>
        <a:prstGeom prst="bracketPair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Bókhaldslyklar</a:t>
          </a:r>
        </a:p>
      </xdr:txBody>
    </xdr:sp>
    <xdr:clientData fPrintsWithSheet="0"/>
  </xdr:twoCellAnchor>
  <xdr:twoCellAnchor editAs="absolute">
    <xdr:from>
      <xdr:col>5</xdr:col>
      <xdr:colOff>1666875</xdr:colOff>
      <xdr:row>1</xdr:row>
      <xdr:rowOff>28575</xdr:rowOff>
    </xdr:from>
    <xdr:to>
      <xdr:col>7</xdr:col>
      <xdr:colOff>95250</xdr:colOff>
      <xdr:row>1</xdr:row>
      <xdr:rowOff>209550</xdr:rowOff>
    </xdr:to>
    <xdr:sp macro="[0]!Btn_Val_Las">
      <xdr:nvSpPr>
        <xdr:cNvPr id="14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absolute">
    <xdr:from>
      <xdr:col>7</xdr:col>
      <xdr:colOff>171450</xdr:colOff>
      <xdr:row>1</xdr:row>
      <xdr:rowOff>28575</xdr:rowOff>
    </xdr:from>
    <xdr:to>
      <xdr:col>7</xdr:col>
      <xdr:colOff>352425</xdr:colOff>
      <xdr:row>1</xdr:row>
      <xdr:rowOff>209550</xdr:rowOff>
    </xdr:to>
    <xdr:sp macro="[0]!Btn_LB_FB">
      <xdr:nvSpPr>
        <xdr:cNvPr id="15" name="AutoShape 39"/>
        <xdr:cNvSpPr>
          <a:spLocks/>
        </xdr:cNvSpPr>
      </xdr:nvSpPr>
      <xdr:spPr>
        <a:xfrm>
          <a:off x="6991350" y="276225"/>
          <a:ext cx="180975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</xdr:row>
      <xdr:rowOff>238125</xdr:rowOff>
    </xdr:from>
    <xdr:to>
      <xdr:col>1</xdr:col>
      <xdr:colOff>771525</xdr:colOff>
      <xdr:row>1</xdr:row>
      <xdr:rowOff>419100</xdr:rowOff>
    </xdr:to>
    <xdr:sp macro="[0]!DB_Rada">
      <xdr:nvSpPr>
        <xdr:cNvPr id="1" name="AutoShape 3"/>
        <xdr:cNvSpPr>
          <a:spLocks/>
        </xdr:cNvSpPr>
      </xdr:nvSpPr>
      <xdr:spPr>
        <a:xfrm>
          <a:off x="66675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Raða</a:t>
          </a:r>
        </a:p>
      </xdr:txBody>
    </xdr:sp>
    <xdr:clientData fPrintsWithSheet="0"/>
  </xdr:twoCellAnchor>
  <xdr:twoCellAnchor editAs="absolute">
    <xdr:from>
      <xdr:col>1</xdr:col>
      <xdr:colOff>47625</xdr:colOff>
      <xdr:row>1</xdr:row>
      <xdr:rowOff>28575</xdr:rowOff>
    </xdr:from>
    <xdr:to>
      <xdr:col>1</xdr:col>
      <xdr:colOff>771525</xdr:colOff>
      <xdr:row>1</xdr:row>
      <xdr:rowOff>209550</xdr:rowOff>
    </xdr:to>
    <xdr:sp macro="[0]!Btn_Val_FB">
      <xdr:nvSpPr>
        <xdr:cNvPr id="2" name="AutoShape 4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1</xdr:col>
      <xdr:colOff>828675</xdr:colOff>
      <xdr:row>1</xdr:row>
      <xdr:rowOff>28575</xdr:rowOff>
    </xdr:from>
    <xdr:to>
      <xdr:col>2</xdr:col>
      <xdr:colOff>647700</xdr:colOff>
      <xdr:row>1</xdr:row>
      <xdr:rowOff>209550</xdr:rowOff>
    </xdr:to>
    <xdr:sp macro="[0]!Btn_Val_DB">
      <xdr:nvSpPr>
        <xdr:cNvPr id="3" name="AutoShape 5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2</xdr:col>
      <xdr:colOff>714375</xdr:colOff>
      <xdr:row>1</xdr:row>
      <xdr:rowOff>28575</xdr:rowOff>
    </xdr:from>
    <xdr:to>
      <xdr:col>3</xdr:col>
      <xdr:colOff>533400</xdr:colOff>
      <xdr:row>1</xdr:row>
      <xdr:rowOff>209550</xdr:rowOff>
    </xdr:to>
    <xdr:sp macro="[0]!Btn_Val_AB">
      <xdr:nvSpPr>
        <xdr:cNvPr id="4" name="AutoShape 6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3</xdr:col>
      <xdr:colOff>600075</xdr:colOff>
      <xdr:row>1</xdr:row>
      <xdr:rowOff>28575</xdr:rowOff>
    </xdr:from>
    <xdr:to>
      <xdr:col>3</xdr:col>
      <xdr:colOff>1323975</xdr:colOff>
      <xdr:row>1</xdr:row>
      <xdr:rowOff>209550</xdr:rowOff>
    </xdr:to>
    <xdr:sp macro="[0]!Btn_Val_MF">
      <xdr:nvSpPr>
        <xdr:cNvPr id="5" name="AutoShape 7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3</xdr:col>
      <xdr:colOff>1381125</xdr:colOff>
      <xdr:row>1</xdr:row>
      <xdr:rowOff>28575</xdr:rowOff>
    </xdr:from>
    <xdr:to>
      <xdr:col>4</xdr:col>
      <xdr:colOff>342900</xdr:colOff>
      <xdr:row>1</xdr:row>
      <xdr:rowOff>209550</xdr:rowOff>
    </xdr:to>
    <xdr:sp macro="[0]!Btn_Val_PJ">
      <xdr:nvSpPr>
        <xdr:cNvPr id="6" name="AutoShape 8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4</xdr:col>
      <xdr:colOff>409575</xdr:colOff>
      <xdr:row>1</xdr:row>
      <xdr:rowOff>28575</xdr:rowOff>
    </xdr:from>
    <xdr:to>
      <xdr:col>5</xdr:col>
      <xdr:colOff>228600</xdr:colOff>
      <xdr:row>1</xdr:row>
      <xdr:rowOff>209550</xdr:rowOff>
    </xdr:to>
    <xdr:sp macro="[0]!Btn_Val_RE">
      <xdr:nvSpPr>
        <xdr:cNvPr id="7" name="AutoShape 9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5</xdr:col>
      <xdr:colOff>295275</xdr:colOff>
      <xdr:row>1</xdr:row>
      <xdr:rowOff>28575</xdr:rowOff>
    </xdr:from>
    <xdr:to>
      <xdr:col>6</xdr:col>
      <xdr:colOff>114300</xdr:colOff>
      <xdr:row>1</xdr:row>
      <xdr:rowOff>209550</xdr:rowOff>
    </xdr:to>
    <xdr:sp macro="[0]!Btn_Val_EF">
      <xdr:nvSpPr>
        <xdr:cNvPr id="8" name="AutoShape 10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1</xdr:col>
      <xdr:colOff>828675</xdr:colOff>
      <xdr:row>1</xdr:row>
      <xdr:rowOff>238125</xdr:rowOff>
    </xdr:from>
    <xdr:to>
      <xdr:col>2</xdr:col>
      <xdr:colOff>647700</xdr:colOff>
      <xdr:row>1</xdr:row>
      <xdr:rowOff>419100</xdr:rowOff>
    </xdr:to>
    <xdr:sp macro="[0]!DB_BTN_SamtolurA">
      <xdr:nvSpPr>
        <xdr:cNvPr id="9" name="DP2_SHP_Samtolur"/>
        <xdr:cNvSpPr>
          <a:spLocks/>
        </xdr:cNvSpPr>
      </xdr:nvSpPr>
      <xdr:spPr>
        <a:xfrm>
          <a:off x="144780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Samtölur á</a:t>
          </a:r>
        </a:p>
      </xdr:txBody>
    </xdr:sp>
    <xdr:clientData fPrintsWithSheet="0"/>
  </xdr:twoCellAnchor>
  <xdr:twoCellAnchor editAs="absolute">
    <xdr:from>
      <xdr:col>2</xdr:col>
      <xdr:colOff>714375</xdr:colOff>
      <xdr:row>1</xdr:row>
      <xdr:rowOff>238125</xdr:rowOff>
    </xdr:from>
    <xdr:to>
      <xdr:col>3</xdr:col>
      <xdr:colOff>533400</xdr:colOff>
      <xdr:row>1</xdr:row>
      <xdr:rowOff>419100</xdr:rowOff>
    </xdr:to>
    <xdr:sp macro="[0]!DB_HreinsaBok">
      <xdr:nvSpPr>
        <xdr:cNvPr id="10" name="AutoShape 13"/>
        <xdr:cNvSpPr>
          <a:spLocks/>
        </xdr:cNvSpPr>
      </xdr:nvSpPr>
      <xdr:spPr>
        <a:xfrm>
          <a:off x="2238375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Hreinsa bók</a:t>
          </a:r>
        </a:p>
      </xdr:txBody>
    </xdr:sp>
    <xdr:clientData fPrintsWithSheet="0"/>
  </xdr:twoCellAnchor>
  <xdr:twoCellAnchor editAs="absolute">
    <xdr:from>
      <xdr:col>1</xdr:col>
      <xdr:colOff>257175</xdr:colOff>
      <xdr:row>1</xdr:row>
      <xdr:rowOff>238125</xdr:rowOff>
    </xdr:from>
    <xdr:to>
      <xdr:col>2</xdr:col>
      <xdr:colOff>76200</xdr:colOff>
      <xdr:row>1</xdr:row>
      <xdr:rowOff>419100</xdr:rowOff>
    </xdr:to>
    <xdr:sp macro="[0]!DB_BTN_SamtolurAF">
      <xdr:nvSpPr>
        <xdr:cNvPr id="11" name="DP2_SHP_SamtolurAF" hidden="1"/>
        <xdr:cNvSpPr>
          <a:spLocks/>
        </xdr:cNvSpPr>
      </xdr:nvSpPr>
      <xdr:spPr>
        <a:xfrm>
          <a:off x="87630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Samtölur af</a:t>
          </a:r>
        </a:p>
      </xdr:txBody>
    </xdr:sp>
    <xdr:clientData fPrintsWithSheet="0"/>
  </xdr:twoCellAnchor>
  <xdr:twoCellAnchor editAs="absolute">
    <xdr:from>
      <xdr:col>6</xdr:col>
      <xdr:colOff>190500</xdr:colOff>
      <xdr:row>1</xdr:row>
      <xdr:rowOff>28575</xdr:rowOff>
    </xdr:from>
    <xdr:to>
      <xdr:col>6</xdr:col>
      <xdr:colOff>914400</xdr:colOff>
      <xdr:row>1</xdr:row>
      <xdr:rowOff>209550</xdr:rowOff>
    </xdr:to>
    <xdr:sp macro="[0]!Btn_Val_Las">
      <xdr:nvSpPr>
        <xdr:cNvPr id="12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absolute">
    <xdr:from>
      <xdr:col>6</xdr:col>
      <xdr:colOff>990600</xdr:colOff>
      <xdr:row>1</xdr:row>
      <xdr:rowOff>28575</xdr:rowOff>
    </xdr:from>
    <xdr:to>
      <xdr:col>6</xdr:col>
      <xdr:colOff>1171575</xdr:colOff>
      <xdr:row>1</xdr:row>
      <xdr:rowOff>209550</xdr:rowOff>
    </xdr:to>
    <xdr:sp macro="[0]!Btn_LB_DB">
      <xdr:nvSpPr>
        <xdr:cNvPr id="13" name="AutoShape 17"/>
        <xdr:cNvSpPr>
          <a:spLocks/>
        </xdr:cNvSpPr>
      </xdr:nvSpPr>
      <xdr:spPr>
        <a:xfrm>
          <a:off x="6991350" y="276225"/>
          <a:ext cx="180975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1</xdr:row>
      <xdr:rowOff>238125</xdr:rowOff>
    </xdr:from>
    <xdr:to>
      <xdr:col>1</xdr:col>
      <xdr:colOff>485775</xdr:colOff>
      <xdr:row>1</xdr:row>
      <xdr:rowOff>419100</xdr:rowOff>
    </xdr:to>
    <xdr:sp macro="[0]!AB_FlytjaStodu">
      <xdr:nvSpPr>
        <xdr:cNvPr id="1" name="AutoShape 3"/>
        <xdr:cNvSpPr>
          <a:spLocks/>
        </xdr:cNvSpPr>
      </xdr:nvSpPr>
      <xdr:spPr>
        <a:xfrm>
          <a:off x="66675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Flytja úr dagb</a:t>
          </a:r>
        </a:p>
      </xdr:txBody>
    </xdr:sp>
    <xdr:clientData fPrintsWithSheet="0"/>
  </xdr:twoCellAnchor>
  <xdr:twoCellAnchor editAs="absolute">
    <xdr:from>
      <xdr:col>0</xdr:col>
      <xdr:colOff>666750</xdr:colOff>
      <xdr:row>1</xdr:row>
      <xdr:rowOff>28575</xdr:rowOff>
    </xdr:from>
    <xdr:to>
      <xdr:col>1</xdr:col>
      <xdr:colOff>485775</xdr:colOff>
      <xdr:row>1</xdr:row>
      <xdr:rowOff>209550</xdr:rowOff>
    </xdr:to>
    <xdr:sp macro="[0]!Btn_Val_FB">
      <xdr:nvSpPr>
        <xdr:cNvPr id="2" name="AutoShape 4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1</xdr:col>
      <xdr:colOff>542925</xdr:colOff>
      <xdr:row>1</xdr:row>
      <xdr:rowOff>28575</xdr:rowOff>
    </xdr:from>
    <xdr:to>
      <xdr:col>1</xdr:col>
      <xdr:colOff>1266825</xdr:colOff>
      <xdr:row>1</xdr:row>
      <xdr:rowOff>209550</xdr:rowOff>
    </xdr:to>
    <xdr:sp macro="[0]!Btn_Val_DB">
      <xdr:nvSpPr>
        <xdr:cNvPr id="3" name="AutoShape 5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1</xdr:col>
      <xdr:colOff>1333500</xdr:colOff>
      <xdr:row>1</xdr:row>
      <xdr:rowOff>28575</xdr:rowOff>
    </xdr:from>
    <xdr:to>
      <xdr:col>2</xdr:col>
      <xdr:colOff>295275</xdr:colOff>
      <xdr:row>1</xdr:row>
      <xdr:rowOff>209550</xdr:rowOff>
    </xdr:to>
    <xdr:sp macro="[0]!Btn_Val_AB">
      <xdr:nvSpPr>
        <xdr:cNvPr id="4" name="AutoShape 6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2</xdr:col>
      <xdr:colOff>361950</xdr:colOff>
      <xdr:row>1</xdr:row>
      <xdr:rowOff>28575</xdr:rowOff>
    </xdr:from>
    <xdr:to>
      <xdr:col>3</xdr:col>
      <xdr:colOff>180975</xdr:colOff>
      <xdr:row>1</xdr:row>
      <xdr:rowOff>209550</xdr:rowOff>
    </xdr:to>
    <xdr:sp macro="[0]!Btn_Val_MF">
      <xdr:nvSpPr>
        <xdr:cNvPr id="5" name="AutoShape 7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3</xdr:col>
      <xdr:colOff>238125</xdr:colOff>
      <xdr:row>1</xdr:row>
      <xdr:rowOff>28575</xdr:rowOff>
    </xdr:from>
    <xdr:to>
      <xdr:col>4</xdr:col>
      <xdr:colOff>57150</xdr:colOff>
      <xdr:row>1</xdr:row>
      <xdr:rowOff>209550</xdr:rowOff>
    </xdr:to>
    <xdr:sp macro="[0]!Btn_Val_PJ">
      <xdr:nvSpPr>
        <xdr:cNvPr id="6" name="AutoShape 8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4</xdr:col>
      <xdr:colOff>123825</xdr:colOff>
      <xdr:row>1</xdr:row>
      <xdr:rowOff>28575</xdr:rowOff>
    </xdr:from>
    <xdr:to>
      <xdr:col>5</xdr:col>
      <xdr:colOff>314325</xdr:colOff>
      <xdr:row>1</xdr:row>
      <xdr:rowOff>209550</xdr:rowOff>
    </xdr:to>
    <xdr:sp macro="[0]!Btn_Val_RE">
      <xdr:nvSpPr>
        <xdr:cNvPr id="7" name="AutoShape 9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5</xdr:col>
      <xdr:colOff>381000</xdr:colOff>
      <xdr:row>1</xdr:row>
      <xdr:rowOff>28575</xdr:rowOff>
    </xdr:from>
    <xdr:to>
      <xdr:col>7</xdr:col>
      <xdr:colOff>38100</xdr:colOff>
      <xdr:row>1</xdr:row>
      <xdr:rowOff>209550</xdr:rowOff>
    </xdr:to>
    <xdr:sp macro="[0]!Btn_Val_EF">
      <xdr:nvSpPr>
        <xdr:cNvPr id="8" name="AutoShape 10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1</xdr:col>
      <xdr:colOff>542925</xdr:colOff>
      <xdr:row>1</xdr:row>
      <xdr:rowOff>238125</xdr:rowOff>
    </xdr:from>
    <xdr:to>
      <xdr:col>1</xdr:col>
      <xdr:colOff>1266825</xdr:colOff>
      <xdr:row>1</xdr:row>
      <xdr:rowOff>419100</xdr:rowOff>
    </xdr:to>
    <xdr:sp macro="[0]!AB_HreinsaBok">
      <xdr:nvSpPr>
        <xdr:cNvPr id="9" name="AutoShape 11"/>
        <xdr:cNvSpPr>
          <a:spLocks/>
        </xdr:cNvSpPr>
      </xdr:nvSpPr>
      <xdr:spPr>
        <a:xfrm>
          <a:off x="144780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Hreinsa</a:t>
          </a:r>
        </a:p>
      </xdr:txBody>
    </xdr:sp>
    <xdr:clientData fPrintsWithSheet="0"/>
  </xdr:twoCellAnchor>
  <xdr:twoCellAnchor editAs="absolute">
    <xdr:from>
      <xdr:col>7</xdr:col>
      <xdr:colOff>114300</xdr:colOff>
      <xdr:row>1</xdr:row>
      <xdr:rowOff>28575</xdr:rowOff>
    </xdr:from>
    <xdr:to>
      <xdr:col>8</xdr:col>
      <xdr:colOff>304800</xdr:colOff>
      <xdr:row>1</xdr:row>
      <xdr:rowOff>209550</xdr:rowOff>
    </xdr:to>
    <xdr:sp macro="[0]!Btn_Val_Las">
      <xdr:nvSpPr>
        <xdr:cNvPr id="10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absolute">
    <xdr:from>
      <xdr:col>8</xdr:col>
      <xdr:colOff>381000</xdr:colOff>
      <xdr:row>1</xdr:row>
      <xdr:rowOff>28575</xdr:rowOff>
    </xdr:from>
    <xdr:to>
      <xdr:col>9</xdr:col>
      <xdr:colOff>28575</xdr:colOff>
      <xdr:row>1</xdr:row>
      <xdr:rowOff>209550</xdr:rowOff>
    </xdr:to>
    <xdr:sp macro="[0]!Btn_LB_AB">
      <xdr:nvSpPr>
        <xdr:cNvPr id="11" name="AutoShape 16"/>
        <xdr:cNvSpPr>
          <a:spLocks/>
        </xdr:cNvSpPr>
      </xdr:nvSpPr>
      <xdr:spPr>
        <a:xfrm>
          <a:off x="6991350" y="276225"/>
          <a:ext cx="180975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1</xdr:row>
      <xdr:rowOff>238125</xdr:rowOff>
    </xdr:from>
    <xdr:to>
      <xdr:col>0</xdr:col>
      <xdr:colOff>1390650</xdr:colOff>
      <xdr:row>1</xdr:row>
      <xdr:rowOff>419100</xdr:rowOff>
    </xdr:to>
    <xdr:sp macro="[0]!MF_Hreinsa">
      <xdr:nvSpPr>
        <xdr:cNvPr id="1" name="AutoShape 3"/>
        <xdr:cNvSpPr>
          <a:spLocks/>
        </xdr:cNvSpPr>
      </xdr:nvSpPr>
      <xdr:spPr>
        <a:xfrm>
          <a:off x="66675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Hreinsa</a:t>
          </a:r>
        </a:p>
      </xdr:txBody>
    </xdr:sp>
    <xdr:clientData fPrintsWithSheet="0"/>
  </xdr:twoCellAnchor>
  <xdr:twoCellAnchor editAs="absolute">
    <xdr:from>
      <xdr:col>0</xdr:col>
      <xdr:colOff>666750</xdr:colOff>
      <xdr:row>1</xdr:row>
      <xdr:rowOff>28575</xdr:rowOff>
    </xdr:from>
    <xdr:to>
      <xdr:col>0</xdr:col>
      <xdr:colOff>1390650</xdr:colOff>
      <xdr:row>1</xdr:row>
      <xdr:rowOff>209550</xdr:rowOff>
    </xdr:to>
    <xdr:sp macro="[0]!Btn_Val_FB">
      <xdr:nvSpPr>
        <xdr:cNvPr id="2" name="AutoShape 4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0</xdr:col>
      <xdr:colOff>1447800</xdr:colOff>
      <xdr:row>1</xdr:row>
      <xdr:rowOff>28575</xdr:rowOff>
    </xdr:from>
    <xdr:to>
      <xdr:col>1</xdr:col>
      <xdr:colOff>409575</xdr:colOff>
      <xdr:row>1</xdr:row>
      <xdr:rowOff>209550</xdr:rowOff>
    </xdr:to>
    <xdr:sp macro="[0]!Btn_Val_DB">
      <xdr:nvSpPr>
        <xdr:cNvPr id="3" name="AutoShape 5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1</xdr:col>
      <xdr:colOff>476250</xdr:colOff>
      <xdr:row>1</xdr:row>
      <xdr:rowOff>28575</xdr:rowOff>
    </xdr:from>
    <xdr:to>
      <xdr:col>2</xdr:col>
      <xdr:colOff>295275</xdr:colOff>
      <xdr:row>1</xdr:row>
      <xdr:rowOff>209550</xdr:rowOff>
    </xdr:to>
    <xdr:sp macro="[0]!Btn_Val_AB">
      <xdr:nvSpPr>
        <xdr:cNvPr id="4" name="AutoShape 6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2</xdr:col>
      <xdr:colOff>361950</xdr:colOff>
      <xdr:row>1</xdr:row>
      <xdr:rowOff>28575</xdr:rowOff>
    </xdr:from>
    <xdr:to>
      <xdr:col>2</xdr:col>
      <xdr:colOff>1085850</xdr:colOff>
      <xdr:row>1</xdr:row>
      <xdr:rowOff>209550</xdr:rowOff>
    </xdr:to>
    <xdr:sp macro="[0]!Btn_Val_MF">
      <xdr:nvSpPr>
        <xdr:cNvPr id="5" name="AutoShape 7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2</xdr:col>
      <xdr:colOff>1143000</xdr:colOff>
      <xdr:row>1</xdr:row>
      <xdr:rowOff>28575</xdr:rowOff>
    </xdr:from>
    <xdr:to>
      <xdr:col>3</xdr:col>
      <xdr:colOff>104775</xdr:colOff>
      <xdr:row>1</xdr:row>
      <xdr:rowOff>209550</xdr:rowOff>
    </xdr:to>
    <xdr:sp macro="[0]!Btn_Val_PJ">
      <xdr:nvSpPr>
        <xdr:cNvPr id="6" name="AutoShape 8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3</xdr:col>
      <xdr:colOff>171450</xdr:colOff>
      <xdr:row>1</xdr:row>
      <xdr:rowOff>28575</xdr:rowOff>
    </xdr:from>
    <xdr:to>
      <xdr:col>3</xdr:col>
      <xdr:colOff>895350</xdr:colOff>
      <xdr:row>1</xdr:row>
      <xdr:rowOff>209550</xdr:rowOff>
    </xdr:to>
    <xdr:sp macro="[0]!Btn_Val_RE">
      <xdr:nvSpPr>
        <xdr:cNvPr id="7" name="AutoShape 9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4</xdr:col>
      <xdr:colOff>57150</xdr:colOff>
      <xdr:row>1</xdr:row>
      <xdr:rowOff>28575</xdr:rowOff>
    </xdr:from>
    <xdr:to>
      <xdr:col>4</xdr:col>
      <xdr:colOff>781050</xdr:colOff>
      <xdr:row>1</xdr:row>
      <xdr:rowOff>209550</xdr:rowOff>
    </xdr:to>
    <xdr:sp macro="[0]!Btn_Val_EF">
      <xdr:nvSpPr>
        <xdr:cNvPr id="8" name="AutoShape 10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0</xdr:col>
      <xdr:colOff>876300</xdr:colOff>
      <xdr:row>1</xdr:row>
      <xdr:rowOff>238125</xdr:rowOff>
    </xdr:from>
    <xdr:to>
      <xdr:col>0</xdr:col>
      <xdr:colOff>1600200</xdr:colOff>
      <xdr:row>1</xdr:row>
      <xdr:rowOff>419100</xdr:rowOff>
    </xdr:to>
    <xdr:sp macro="[0]!Val_Btn_Listi">
      <xdr:nvSpPr>
        <xdr:cNvPr id="9" name="Btn_Lyklar" hidden="1"/>
        <xdr:cNvSpPr>
          <a:spLocks/>
        </xdr:cNvSpPr>
      </xdr:nvSpPr>
      <xdr:spPr>
        <a:xfrm>
          <a:off x="876300" y="485775"/>
          <a:ext cx="723900" cy="180975"/>
        </a:xfrm>
        <a:prstGeom prst="bracketPair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Bókhaldslyklar</a:t>
          </a:r>
        </a:p>
      </xdr:txBody>
    </xdr:sp>
    <xdr:clientData fPrintsWithSheet="0"/>
  </xdr:twoCellAnchor>
  <xdr:twoCellAnchor editAs="absolute">
    <xdr:from>
      <xdr:col>4</xdr:col>
      <xdr:colOff>857250</xdr:colOff>
      <xdr:row>1</xdr:row>
      <xdr:rowOff>28575</xdr:rowOff>
    </xdr:from>
    <xdr:to>
      <xdr:col>6</xdr:col>
      <xdr:colOff>142875</xdr:colOff>
      <xdr:row>1</xdr:row>
      <xdr:rowOff>209550</xdr:rowOff>
    </xdr:to>
    <xdr:sp macro="[0]!Btn_Val_Las">
      <xdr:nvSpPr>
        <xdr:cNvPr id="10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absolute">
    <xdr:from>
      <xdr:col>6</xdr:col>
      <xdr:colOff>219075</xdr:colOff>
      <xdr:row>1</xdr:row>
      <xdr:rowOff>28575</xdr:rowOff>
    </xdr:from>
    <xdr:to>
      <xdr:col>6</xdr:col>
      <xdr:colOff>400050</xdr:colOff>
      <xdr:row>1</xdr:row>
      <xdr:rowOff>209550</xdr:rowOff>
    </xdr:to>
    <xdr:sp macro="[0]!Btn_LB_MF">
      <xdr:nvSpPr>
        <xdr:cNvPr id="11" name="AutoShape 22"/>
        <xdr:cNvSpPr>
          <a:spLocks/>
        </xdr:cNvSpPr>
      </xdr:nvSpPr>
      <xdr:spPr>
        <a:xfrm>
          <a:off x="6991350" y="276225"/>
          <a:ext cx="180975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</xdr:row>
      <xdr:rowOff>28575</xdr:rowOff>
    </xdr:from>
    <xdr:to>
      <xdr:col>1</xdr:col>
      <xdr:colOff>771525</xdr:colOff>
      <xdr:row>1</xdr:row>
      <xdr:rowOff>209550</xdr:rowOff>
    </xdr:to>
    <xdr:sp macro="[0]!Btn_Val_FB">
      <xdr:nvSpPr>
        <xdr:cNvPr id="1" name="AutoShape 4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1</xdr:col>
      <xdr:colOff>828675</xdr:colOff>
      <xdr:row>1</xdr:row>
      <xdr:rowOff>28575</xdr:rowOff>
    </xdr:from>
    <xdr:to>
      <xdr:col>1</xdr:col>
      <xdr:colOff>1552575</xdr:colOff>
      <xdr:row>1</xdr:row>
      <xdr:rowOff>209550</xdr:rowOff>
    </xdr:to>
    <xdr:sp macro="[0]!Btn_Val_DB">
      <xdr:nvSpPr>
        <xdr:cNvPr id="2" name="AutoShape 5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1</xdr:col>
      <xdr:colOff>1619250</xdr:colOff>
      <xdr:row>1</xdr:row>
      <xdr:rowOff>28575</xdr:rowOff>
    </xdr:from>
    <xdr:to>
      <xdr:col>1</xdr:col>
      <xdr:colOff>2343150</xdr:colOff>
      <xdr:row>1</xdr:row>
      <xdr:rowOff>209550</xdr:rowOff>
    </xdr:to>
    <xdr:sp macro="[0]!Btn_Val_AB">
      <xdr:nvSpPr>
        <xdr:cNvPr id="3" name="AutoShape 6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1</xdr:col>
      <xdr:colOff>2409825</xdr:colOff>
      <xdr:row>1</xdr:row>
      <xdr:rowOff>28575</xdr:rowOff>
    </xdr:from>
    <xdr:to>
      <xdr:col>2</xdr:col>
      <xdr:colOff>228600</xdr:colOff>
      <xdr:row>1</xdr:row>
      <xdr:rowOff>209550</xdr:rowOff>
    </xdr:to>
    <xdr:sp macro="[0]!Btn_Val_MF">
      <xdr:nvSpPr>
        <xdr:cNvPr id="4" name="AutoShape 7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2</xdr:col>
      <xdr:colOff>285750</xdr:colOff>
      <xdr:row>1</xdr:row>
      <xdr:rowOff>28575</xdr:rowOff>
    </xdr:from>
    <xdr:to>
      <xdr:col>3</xdr:col>
      <xdr:colOff>104775</xdr:colOff>
      <xdr:row>1</xdr:row>
      <xdr:rowOff>209550</xdr:rowOff>
    </xdr:to>
    <xdr:sp macro="[0]!Btn_Val_PJ">
      <xdr:nvSpPr>
        <xdr:cNvPr id="5" name="AutoShape 8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3</xdr:col>
      <xdr:colOff>171450</xdr:colOff>
      <xdr:row>1</xdr:row>
      <xdr:rowOff>28575</xdr:rowOff>
    </xdr:from>
    <xdr:to>
      <xdr:col>3</xdr:col>
      <xdr:colOff>895350</xdr:colOff>
      <xdr:row>1</xdr:row>
      <xdr:rowOff>209550</xdr:rowOff>
    </xdr:to>
    <xdr:sp macro="[0]!Btn_Val_RE">
      <xdr:nvSpPr>
        <xdr:cNvPr id="6" name="AutoShape 9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4</xdr:col>
      <xdr:colOff>57150</xdr:colOff>
      <xdr:row>1</xdr:row>
      <xdr:rowOff>28575</xdr:rowOff>
    </xdr:from>
    <xdr:to>
      <xdr:col>5</xdr:col>
      <xdr:colOff>247650</xdr:colOff>
      <xdr:row>1</xdr:row>
      <xdr:rowOff>209550</xdr:rowOff>
    </xdr:to>
    <xdr:sp macro="[0]!Btn_Val_EF">
      <xdr:nvSpPr>
        <xdr:cNvPr id="7" name="AutoShape 10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5</xdr:col>
      <xdr:colOff>323850</xdr:colOff>
      <xdr:row>1</xdr:row>
      <xdr:rowOff>28575</xdr:rowOff>
    </xdr:from>
    <xdr:to>
      <xdr:col>6</xdr:col>
      <xdr:colOff>514350</xdr:colOff>
      <xdr:row>1</xdr:row>
      <xdr:rowOff>209550</xdr:rowOff>
    </xdr:to>
    <xdr:sp macro="[0]!Btn_Val_Las">
      <xdr:nvSpPr>
        <xdr:cNvPr id="8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1</xdr:row>
      <xdr:rowOff>28575</xdr:rowOff>
    </xdr:from>
    <xdr:to>
      <xdr:col>1</xdr:col>
      <xdr:colOff>485775</xdr:colOff>
      <xdr:row>1</xdr:row>
      <xdr:rowOff>209550</xdr:rowOff>
    </xdr:to>
    <xdr:sp macro="[0]!Btn_Val_FB">
      <xdr:nvSpPr>
        <xdr:cNvPr id="1" name="AutoShape 4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1</xdr:col>
      <xdr:colOff>542925</xdr:colOff>
      <xdr:row>1</xdr:row>
      <xdr:rowOff>28575</xdr:rowOff>
    </xdr:from>
    <xdr:to>
      <xdr:col>1</xdr:col>
      <xdr:colOff>1266825</xdr:colOff>
      <xdr:row>1</xdr:row>
      <xdr:rowOff>209550</xdr:rowOff>
    </xdr:to>
    <xdr:sp macro="[0]!Btn_Val_DB">
      <xdr:nvSpPr>
        <xdr:cNvPr id="2" name="AutoShape 5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1</xdr:col>
      <xdr:colOff>1333500</xdr:colOff>
      <xdr:row>1</xdr:row>
      <xdr:rowOff>28575</xdr:rowOff>
    </xdr:from>
    <xdr:to>
      <xdr:col>2</xdr:col>
      <xdr:colOff>295275</xdr:colOff>
      <xdr:row>1</xdr:row>
      <xdr:rowOff>209550</xdr:rowOff>
    </xdr:to>
    <xdr:sp macro="[0]!Btn_Val_AB">
      <xdr:nvSpPr>
        <xdr:cNvPr id="3" name="AutoShape 6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2</xdr:col>
      <xdr:colOff>361950</xdr:colOff>
      <xdr:row>1</xdr:row>
      <xdr:rowOff>28575</xdr:rowOff>
    </xdr:from>
    <xdr:to>
      <xdr:col>3</xdr:col>
      <xdr:colOff>180975</xdr:colOff>
      <xdr:row>1</xdr:row>
      <xdr:rowOff>209550</xdr:rowOff>
    </xdr:to>
    <xdr:sp macro="[0]!Btn_Val_MF">
      <xdr:nvSpPr>
        <xdr:cNvPr id="4" name="AutoShape 7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3</xdr:col>
      <xdr:colOff>238125</xdr:colOff>
      <xdr:row>1</xdr:row>
      <xdr:rowOff>28575</xdr:rowOff>
    </xdr:from>
    <xdr:to>
      <xdr:col>4</xdr:col>
      <xdr:colOff>57150</xdr:colOff>
      <xdr:row>1</xdr:row>
      <xdr:rowOff>209550</xdr:rowOff>
    </xdr:to>
    <xdr:sp macro="[0]!Btn_Val_PJ">
      <xdr:nvSpPr>
        <xdr:cNvPr id="5" name="AutoShape 8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4</xdr:col>
      <xdr:colOff>123825</xdr:colOff>
      <xdr:row>1</xdr:row>
      <xdr:rowOff>28575</xdr:rowOff>
    </xdr:from>
    <xdr:to>
      <xdr:col>4</xdr:col>
      <xdr:colOff>847725</xdr:colOff>
      <xdr:row>1</xdr:row>
      <xdr:rowOff>209550</xdr:rowOff>
    </xdr:to>
    <xdr:sp macro="[0]!Btn_Val_RE">
      <xdr:nvSpPr>
        <xdr:cNvPr id="6" name="AutoShape 9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5</xdr:col>
      <xdr:colOff>9525</xdr:colOff>
      <xdr:row>1</xdr:row>
      <xdr:rowOff>28575</xdr:rowOff>
    </xdr:from>
    <xdr:to>
      <xdr:col>5</xdr:col>
      <xdr:colOff>733425</xdr:colOff>
      <xdr:row>1</xdr:row>
      <xdr:rowOff>209550</xdr:rowOff>
    </xdr:to>
    <xdr:sp macro="[0]!Btn_Val_EF">
      <xdr:nvSpPr>
        <xdr:cNvPr id="7" name="AutoShape 10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5</xdr:col>
      <xdr:colOff>809625</xdr:colOff>
      <xdr:row>1</xdr:row>
      <xdr:rowOff>28575</xdr:rowOff>
    </xdr:from>
    <xdr:to>
      <xdr:col>6</xdr:col>
      <xdr:colOff>628650</xdr:colOff>
      <xdr:row>1</xdr:row>
      <xdr:rowOff>209550</xdr:rowOff>
    </xdr:to>
    <xdr:sp macro="[0]!Btn_Val_Las">
      <xdr:nvSpPr>
        <xdr:cNvPr id="8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absolute">
    <xdr:from>
      <xdr:col>0</xdr:col>
      <xdr:colOff>666750</xdr:colOff>
      <xdr:row>1</xdr:row>
      <xdr:rowOff>238125</xdr:rowOff>
    </xdr:from>
    <xdr:to>
      <xdr:col>1</xdr:col>
      <xdr:colOff>485775</xdr:colOff>
      <xdr:row>1</xdr:row>
      <xdr:rowOff>419100</xdr:rowOff>
    </xdr:to>
    <xdr:sp macro="[0]!Btn_NyrLykill">
      <xdr:nvSpPr>
        <xdr:cNvPr id="9" name="AutoShape 15"/>
        <xdr:cNvSpPr>
          <a:spLocks/>
        </xdr:cNvSpPr>
      </xdr:nvSpPr>
      <xdr:spPr>
        <a:xfrm>
          <a:off x="666750" y="485775"/>
          <a:ext cx="723900" cy="180975"/>
        </a:xfrm>
        <a:prstGeom prst="bracketPair">
          <a:avLst/>
        </a:prstGeom>
        <a:solidFill>
          <a:srgbClr val="003878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Nýr lykill</a:t>
          </a:r>
        </a:p>
      </xdr:txBody>
    </xdr:sp>
    <xdr:clientData fPrintsWithSheet="0"/>
  </xdr:twoCellAnchor>
  <xdr:twoCellAnchor editAs="absolute">
    <xdr:from>
      <xdr:col>6</xdr:col>
      <xdr:colOff>704850</xdr:colOff>
      <xdr:row>1</xdr:row>
      <xdr:rowOff>28575</xdr:rowOff>
    </xdr:from>
    <xdr:to>
      <xdr:col>6</xdr:col>
      <xdr:colOff>885825</xdr:colOff>
      <xdr:row>1</xdr:row>
      <xdr:rowOff>209550</xdr:rowOff>
    </xdr:to>
    <xdr:sp macro="[0]!Btn_LB_PJ">
      <xdr:nvSpPr>
        <xdr:cNvPr id="10" name="AutoShape 16"/>
        <xdr:cNvSpPr>
          <a:spLocks/>
        </xdr:cNvSpPr>
      </xdr:nvSpPr>
      <xdr:spPr>
        <a:xfrm>
          <a:off x="6991350" y="276225"/>
          <a:ext cx="180975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</xdr:row>
      <xdr:rowOff>28575</xdr:rowOff>
    </xdr:from>
    <xdr:to>
      <xdr:col>1</xdr:col>
      <xdr:colOff>771525</xdr:colOff>
      <xdr:row>1</xdr:row>
      <xdr:rowOff>209550</xdr:rowOff>
    </xdr:to>
    <xdr:sp macro="[0]!Btn_Val_FB">
      <xdr:nvSpPr>
        <xdr:cNvPr id="1" name="AutoShape 4"/>
        <xdr:cNvSpPr>
          <a:spLocks/>
        </xdr:cNvSpPr>
      </xdr:nvSpPr>
      <xdr:spPr>
        <a:xfrm>
          <a:off x="6667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Færslubók</a:t>
          </a:r>
        </a:p>
      </xdr:txBody>
    </xdr:sp>
    <xdr:clientData fPrintsWithSheet="0"/>
  </xdr:twoCellAnchor>
  <xdr:twoCellAnchor editAs="absolute">
    <xdr:from>
      <xdr:col>1</xdr:col>
      <xdr:colOff>828675</xdr:colOff>
      <xdr:row>1</xdr:row>
      <xdr:rowOff>28575</xdr:rowOff>
    </xdr:from>
    <xdr:to>
      <xdr:col>1</xdr:col>
      <xdr:colOff>1552575</xdr:colOff>
      <xdr:row>1</xdr:row>
      <xdr:rowOff>209550</xdr:rowOff>
    </xdr:to>
    <xdr:sp macro="[0]!Btn_Val_DB">
      <xdr:nvSpPr>
        <xdr:cNvPr id="2" name="AutoShape 5"/>
        <xdr:cNvSpPr>
          <a:spLocks/>
        </xdr:cNvSpPr>
      </xdr:nvSpPr>
      <xdr:spPr>
        <a:xfrm>
          <a:off x="14478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Dagbók</a:t>
          </a:r>
        </a:p>
      </xdr:txBody>
    </xdr:sp>
    <xdr:clientData fPrintsWithSheet="0"/>
  </xdr:twoCellAnchor>
  <xdr:twoCellAnchor editAs="absolute">
    <xdr:from>
      <xdr:col>1</xdr:col>
      <xdr:colOff>1619250</xdr:colOff>
      <xdr:row>1</xdr:row>
      <xdr:rowOff>28575</xdr:rowOff>
    </xdr:from>
    <xdr:to>
      <xdr:col>1</xdr:col>
      <xdr:colOff>2343150</xdr:colOff>
      <xdr:row>1</xdr:row>
      <xdr:rowOff>209550</xdr:rowOff>
    </xdr:to>
    <xdr:sp macro="[0]!Btn_Val_AB">
      <xdr:nvSpPr>
        <xdr:cNvPr id="3" name="AutoShape 6"/>
        <xdr:cNvSpPr>
          <a:spLocks/>
        </xdr:cNvSpPr>
      </xdr:nvSpPr>
      <xdr:spPr>
        <a:xfrm>
          <a:off x="22383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Aðalbók</a:t>
          </a:r>
        </a:p>
      </xdr:txBody>
    </xdr:sp>
    <xdr:clientData fPrintsWithSheet="0"/>
  </xdr:twoCellAnchor>
  <xdr:twoCellAnchor editAs="absolute">
    <xdr:from>
      <xdr:col>1</xdr:col>
      <xdr:colOff>2409825</xdr:colOff>
      <xdr:row>1</xdr:row>
      <xdr:rowOff>28575</xdr:rowOff>
    </xdr:from>
    <xdr:to>
      <xdr:col>2</xdr:col>
      <xdr:colOff>228600</xdr:colOff>
      <xdr:row>1</xdr:row>
      <xdr:rowOff>209550</xdr:rowOff>
    </xdr:to>
    <xdr:sp macro="[0]!Btn_Val_MF">
      <xdr:nvSpPr>
        <xdr:cNvPr id="4" name="AutoShape 7"/>
        <xdr:cNvSpPr>
          <a:spLocks/>
        </xdr:cNvSpPr>
      </xdr:nvSpPr>
      <xdr:spPr>
        <a:xfrm>
          <a:off x="30289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Millifærslur</a:t>
          </a:r>
        </a:p>
      </xdr:txBody>
    </xdr:sp>
    <xdr:clientData fPrintsWithSheet="0"/>
  </xdr:twoCellAnchor>
  <xdr:twoCellAnchor editAs="absolute">
    <xdr:from>
      <xdr:col>2</xdr:col>
      <xdr:colOff>285750</xdr:colOff>
      <xdr:row>1</xdr:row>
      <xdr:rowOff>28575</xdr:rowOff>
    </xdr:from>
    <xdr:to>
      <xdr:col>3</xdr:col>
      <xdr:colOff>104775</xdr:colOff>
      <xdr:row>1</xdr:row>
      <xdr:rowOff>209550</xdr:rowOff>
    </xdr:to>
    <xdr:sp macro="[0]!Btn_Val_PJ">
      <xdr:nvSpPr>
        <xdr:cNvPr id="5" name="AutoShape 8"/>
        <xdr:cNvSpPr>
          <a:spLocks/>
        </xdr:cNvSpPr>
      </xdr:nvSpPr>
      <xdr:spPr>
        <a:xfrm>
          <a:off x="381000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Prófjöfnuður</a:t>
          </a:r>
        </a:p>
      </xdr:txBody>
    </xdr:sp>
    <xdr:clientData fPrintsWithSheet="0"/>
  </xdr:twoCellAnchor>
  <xdr:twoCellAnchor editAs="absolute">
    <xdr:from>
      <xdr:col>3</xdr:col>
      <xdr:colOff>171450</xdr:colOff>
      <xdr:row>1</xdr:row>
      <xdr:rowOff>28575</xdr:rowOff>
    </xdr:from>
    <xdr:to>
      <xdr:col>3</xdr:col>
      <xdr:colOff>895350</xdr:colOff>
      <xdr:row>1</xdr:row>
      <xdr:rowOff>209550</xdr:rowOff>
    </xdr:to>
    <xdr:sp macro="[0]!Btn_Val_RE">
      <xdr:nvSpPr>
        <xdr:cNvPr id="6" name="AutoShape 9"/>
        <xdr:cNvSpPr>
          <a:spLocks/>
        </xdr:cNvSpPr>
      </xdr:nvSpPr>
      <xdr:spPr>
        <a:xfrm>
          <a:off x="4600575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Rekstur</a:t>
          </a:r>
        </a:p>
      </xdr:txBody>
    </xdr:sp>
    <xdr:clientData fPrintsWithSheet="0"/>
  </xdr:twoCellAnchor>
  <xdr:twoCellAnchor editAs="absolute">
    <xdr:from>
      <xdr:col>4</xdr:col>
      <xdr:colOff>57150</xdr:colOff>
      <xdr:row>1</xdr:row>
      <xdr:rowOff>28575</xdr:rowOff>
    </xdr:from>
    <xdr:to>
      <xdr:col>5</xdr:col>
      <xdr:colOff>247650</xdr:colOff>
      <xdr:row>1</xdr:row>
      <xdr:rowOff>209550</xdr:rowOff>
    </xdr:to>
    <xdr:sp macro="[0]!Btn_Val_EF">
      <xdr:nvSpPr>
        <xdr:cNvPr id="7" name="AutoShape 10"/>
        <xdr:cNvSpPr>
          <a:spLocks/>
        </xdr:cNvSpPr>
      </xdr:nvSpPr>
      <xdr:spPr>
        <a:xfrm>
          <a:off x="5391150" y="276225"/>
          <a:ext cx="723900" cy="180975"/>
        </a:xfrm>
        <a:prstGeom prst="octagon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Efnahagur</a:t>
          </a:r>
        </a:p>
      </xdr:txBody>
    </xdr:sp>
    <xdr:clientData fPrintsWithSheet="0"/>
  </xdr:twoCellAnchor>
  <xdr:twoCellAnchor editAs="absolute">
    <xdr:from>
      <xdr:col>5</xdr:col>
      <xdr:colOff>323850</xdr:colOff>
      <xdr:row>1</xdr:row>
      <xdr:rowOff>28575</xdr:rowOff>
    </xdr:from>
    <xdr:to>
      <xdr:col>6</xdr:col>
      <xdr:colOff>514350</xdr:colOff>
      <xdr:row>1</xdr:row>
      <xdr:rowOff>209550</xdr:rowOff>
    </xdr:to>
    <xdr:sp macro="[0]!Btn_Val_Las">
      <xdr:nvSpPr>
        <xdr:cNvPr id="8" name="Btn_Las"/>
        <xdr:cNvSpPr>
          <a:spLocks/>
        </xdr:cNvSpPr>
      </xdr:nvSpPr>
      <xdr:spPr>
        <a:xfrm>
          <a:off x="6191250" y="276225"/>
          <a:ext cx="723900" cy="180975"/>
        </a:xfrm>
        <a:prstGeom prst="octagon">
          <a:avLst/>
        </a:prstGeom>
        <a:solidFill>
          <a:srgbClr val="003878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Lás af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28575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99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5" width="15.83203125" style="67" customWidth="1"/>
    <col min="6" max="6" width="30.83203125" style="67" customWidth="1"/>
    <col min="7" max="16384" width="9.33203125" style="56" customWidth="1"/>
  </cols>
  <sheetData>
    <row r="1" spans="1:3" s="44" customFormat="1" ht="19.5" customHeight="1">
      <c r="A1" s="42" t="s">
        <v>274</v>
      </c>
      <c r="B1" s="43"/>
      <c r="C1" s="42"/>
    </row>
    <row r="2" spans="1:3" s="47" customFormat="1" ht="34.5" customHeight="1">
      <c r="A2" s="45"/>
      <c r="B2" s="46"/>
      <c r="C2" s="45"/>
    </row>
    <row r="3" spans="1:3" s="51" customFormat="1" ht="4.5" customHeight="1">
      <c r="A3" s="48">
        <f>MAX(DB_numer)</f>
        <v>0</v>
      </c>
      <c r="B3" s="49"/>
      <c r="C3" s="50"/>
    </row>
    <row r="4" spans="1:6" s="55" customFormat="1" ht="12">
      <c r="A4" s="52" t="s">
        <v>0</v>
      </c>
      <c r="B4" s="53" t="s">
        <v>1</v>
      </c>
      <c r="C4" s="52" t="s">
        <v>2</v>
      </c>
      <c r="D4" s="54" t="s">
        <v>3</v>
      </c>
      <c r="E4" s="54" t="s">
        <v>4</v>
      </c>
      <c r="F4" s="55" t="s">
        <v>5</v>
      </c>
    </row>
    <row r="5" spans="1:6" s="51" customFormat="1" ht="12">
      <c r="A5" s="57"/>
      <c r="B5" s="58"/>
      <c r="C5" s="59"/>
      <c r="D5" s="60"/>
      <c r="E5" s="60"/>
      <c r="F5" s="61"/>
    </row>
    <row r="6" spans="1:6" s="51" customFormat="1" ht="12">
      <c r="A6" s="57"/>
      <c r="B6" s="58"/>
      <c r="C6" s="59"/>
      <c r="D6" s="60"/>
      <c r="E6" s="60"/>
      <c r="F6" s="61"/>
    </row>
    <row r="7" spans="1:6" s="51" customFormat="1" ht="12">
      <c r="A7" s="57"/>
      <c r="B7" s="58"/>
      <c r="C7" s="59"/>
      <c r="D7" s="60"/>
      <c r="E7" s="60"/>
      <c r="F7" s="61"/>
    </row>
    <row r="8" spans="1:6" s="51" customFormat="1" ht="12">
      <c r="A8" s="57"/>
      <c r="B8" s="58"/>
      <c r="C8" s="59"/>
      <c r="D8" s="60"/>
      <c r="E8" s="60"/>
      <c r="F8" s="61"/>
    </row>
    <row r="9" spans="1:6" s="51" customFormat="1" ht="12">
      <c r="A9" s="57"/>
      <c r="B9" s="58"/>
      <c r="C9" s="59"/>
      <c r="D9" s="60"/>
      <c r="E9" s="60"/>
      <c r="F9" s="61"/>
    </row>
    <row r="10" spans="1:6" s="51" customFormat="1" ht="12">
      <c r="A10" s="57"/>
      <c r="B10" s="58"/>
      <c r="C10" s="59"/>
      <c r="D10" s="60"/>
      <c r="E10" s="60"/>
      <c r="F10" s="61"/>
    </row>
    <row r="11" spans="1:6" s="51" customFormat="1" ht="12">
      <c r="A11" s="62"/>
      <c r="B11" s="63"/>
      <c r="C11" s="64"/>
      <c r="D11" s="65"/>
      <c r="E11" s="65"/>
      <c r="F11" s="66"/>
    </row>
    <row r="12" spans="1:6" s="51" customFormat="1" ht="12">
      <c r="A12" s="62"/>
      <c r="B12" s="63"/>
      <c r="C12" s="64"/>
      <c r="D12" s="65"/>
      <c r="E12" s="65"/>
      <c r="F12" s="66"/>
    </row>
    <row r="13" spans="1:6" s="51" customFormat="1" ht="12">
      <c r="A13" s="62"/>
      <c r="B13" s="63"/>
      <c r="C13" s="64"/>
      <c r="D13" s="65"/>
      <c r="E13" s="65"/>
      <c r="F13" s="66"/>
    </row>
    <row r="14" spans="1:6" s="51" customFormat="1" ht="12">
      <c r="A14" s="62"/>
      <c r="B14" s="63"/>
      <c r="C14" s="64"/>
      <c r="D14" s="65"/>
      <c r="E14" s="65"/>
      <c r="F14" s="66"/>
    </row>
    <row r="15" spans="1:6" s="51" customFormat="1" ht="12">
      <c r="A15" s="62"/>
      <c r="B15" s="63"/>
      <c r="C15" s="64"/>
      <c r="D15" s="65"/>
      <c r="E15" s="65"/>
      <c r="F15" s="66"/>
    </row>
    <row r="16" spans="1:6" s="51" customFormat="1" ht="12">
      <c r="A16" s="62"/>
      <c r="B16" s="63"/>
      <c r="C16" s="64"/>
      <c r="D16" s="65"/>
      <c r="E16" s="65"/>
      <c r="F16" s="66"/>
    </row>
    <row r="17" spans="1:6" s="51" customFormat="1" ht="12">
      <c r="A17" s="62"/>
      <c r="B17" s="63"/>
      <c r="C17" s="64"/>
      <c r="D17" s="65"/>
      <c r="E17" s="65"/>
      <c r="F17" s="66"/>
    </row>
    <row r="18" spans="1:6" s="51" customFormat="1" ht="12">
      <c r="A18" s="62"/>
      <c r="B18" s="63"/>
      <c r="C18" s="64"/>
      <c r="D18" s="65"/>
      <c r="E18" s="65"/>
      <c r="F18" s="66"/>
    </row>
    <row r="19" spans="1:6" s="51" customFormat="1" ht="12">
      <c r="A19" s="62"/>
      <c r="B19" s="63"/>
      <c r="C19" s="64"/>
      <c r="D19" s="65"/>
      <c r="E19" s="65"/>
      <c r="F19" s="66"/>
    </row>
    <row r="20" spans="1:6" s="51" customFormat="1" ht="12">
      <c r="A20" s="62"/>
      <c r="B20" s="63"/>
      <c r="C20" s="64"/>
      <c r="D20" s="65"/>
      <c r="E20" s="65"/>
      <c r="F20" s="66"/>
    </row>
    <row r="21" spans="1:6" s="51" customFormat="1" ht="12">
      <c r="A21" s="62"/>
      <c r="B21" s="63"/>
      <c r="C21" s="64"/>
      <c r="D21" s="65"/>
      <c r="E21" s="65"/>
      <c r="F21" s="66"/>
    </row>
    <row r="22" spans="1:6" s="51" customFormat="1" ht="12">
      <c r="A22" s="62"/>
      <c r="B22" s="63"/>
      <c r="C22" s="64"/>
      <c r="D22" s="65"/>
      <c r="E22" s="65"/>
      <c r="F22" s="66"/>
    </row>
    <row r="23" spans="1:6" s="51" customFormat="1" ht="12">
      <c r="A23" s="62"/>
      <c r="B23" s="63"/>
      <c r="C23" s="64"/>
      <c r="D23" s="65"/>
      <c r="E23" s="65"/>
      <c r="F23" s="66"/>
    </row>
    <row r="24" spans="1:6" s="51" customFormat="1" ht="12">
      <c r="A24" s="62"/>
      <c r="B24" s="63"/>
      <c r="C24" s="64"/>
      <c r="D24" s="65"/>
      <c r="E24" s="65"/>
      <c r="F24" s="66"/>
    </row>
    <row r="25" spans="1:6" s="51" customFormat="1" ht="12">
      <c r="A25" s="62"/>
      <c r="B25" s="63"/>
      <c r="C25" s="64"/>
      <c r="D25" s="65"/>
      <c r="E25" s="65"/>
      <c r="F25" s="66"/>
    </row>
    <row r="26" spans="1:6" s="51" customFormat="1" ht="12">
      <c r="A26" s="62"/>
      <c r="B26" s="63"/>
      <c r="C26" s="64"/>
      <c r="D26" s="65"/>
      <c r="E26" s="65"/>
      <c r="F26" s="66"/>
    </row>
    <row r="27" spans="1:6" s="51" customFormat="1" ht="12">
      <c r="A27" s="62"/>
      <c r="B27" s="63"/>
      <c r="C27" s="64"/>
      <c r="D27" s="65"/>
      <c r="E27" s="65"/>
      <c r="F27" s="66"/>
    </row>
    <row r="28" spans="1:6" s="51" customFormat="1" ht="12">
      <c r="A28" s="62"/>
      <c r="B28" s="63"/>
      <c r="C28" s="64"/>
      <c r="D28" s="65"/>
      <c r="E28" s="65"/>
      <c r="F28" s="66"/>
    </row>
    <row r="29" spans="1:6" s="51" customFormat="1" ht="12">
      <c r="A29" s="62"/>
      <c r="B29" s="63"/>
      <c r="C29" s="64"/>
      <c r="D29" s="65"/>
      <c r="E29" s="65"/>
      <c r="F29" s="66"/>
    </row>
    <row r="30" spans="1:6" s="51" customFormat="1" ht="12">
      <c r="A30" s="62"/>
      <c r="B30" s="63"/>
      <c r="C30" s="64"/>
      <c r="D30" s="65"/>
      <c r="E30" s="65"/>
      <c r="F30" s="66"/>
    </row>
    <row r="31" spans="1:6" s="51" customFormat="1" ht="12">
      <c r="A31" s="62"/>
      <c r="B31" s="63"/>
      <c r="C31" s="64"/>
      <c r="D31" s="65"/>
      <c r="E31" s="65"/>
      <c r="F31" s="66"/>
    </row>
    <row r="32" spans="1:6" s="51" customFormat="1" ht="12">
      <c r="A32" s="62"/>
      <c r="B32" s="63"/>
      <c r="C32" s="64"/>
      <c r="D32" s="65"/>
      <c r="E32" s="65"/>
      <c r="F32" s="66"/>
    </row>
    <row r="33" spans="1:6" s="51" customFormat="1" ht="12">
      <c r="A33" s="62"/>
      <c r="B33" s="63"/>
      <c r="C33" s="64"/>
      <c r="D33" s="65"/>
      <c r="E33" s="65"/>
      <c r="F33" s="66"/>
    </row>
    <row r="34" spans="1:6" s="51" customFormat="1" ht="12">
      <c r="A34" s="62"/>
      <c r="B34" s="63"/>
      <c r="C34" s="64"/>
      <c r="D34" s="65"/>
      <c r="E34" s="65"/>
      <c r="F34" s="66"/>
    </row>
    <row r="35" spans="1:6" s="51" customFormat="1" ht="12">
      <c r="A35" s="62"/>
      <c r="B35" s="63"/>
      <c r="C35" s="64"/>
      <c r="D35" s="65"/>
      <c r="E35" s="65"/>
      <c r="F35" s="66"/>
    </row>
    <row r="36" spans="1:6" s="51" customFormat="1" ht="12">
      <c r="A36" s="62"/>
      <c r="B36" s="63"/>
      <c r="C36" s="64"/>
      <c r="D36" s="65"/>
      <c r="E36" s="65"/>
      <c r="F36" s="66"/>
    </row>
    <row r="37" spans="1:6" s="51" customFormat="1" ht="12">
      <c r="A37" s="62"/>
      <c r="B37" s="63"/>
      <c r="C37" s="64"/>
      <c r="D37" s="65"/>
      <c r="E37" s="65"/>
      <c r="F37" s="66"/>
    </row>
    <row r="38" spans="1:6" s="51" customFormat="1" ht="12">
      <c r="A38" s="62"/>
      <c r="B38" s="63"/>
      <c r="C38" s="64"/>
      <c r="D38" s="65"/>
      <c r="E38" s="65"/>
      <c r="F38" s="66"/>
    </row>
    <row r="39" spans="1:6" s="51" customFormat="1" ht="12">
      <c r="A39" s="62"/>
      <c r="B39" s="63"/>
      <c r="C39" s="64"/>
      <c r="D39" s="65"/>
      <c r="E39" s="65"/>
      <c r="F39" s="66"/>
    </row>
    <row r="40" spans="1:6" s="51" customFormat="1" ht="12">
      <c r="A40" s="62"/>
      <c r="B40" s="63"/>
      <c r="C40" s="64"/>
      <c r="D40" s="65"/>
      <c r="E40" s="65"/>
      <c r="F40" s="66"/>
    </row>
    <row r="41" spans="1:6" s="51" customFormat="1" ht="12">
      <c r="A41" s="62"/>
      <c r="B41" s="63"/>
      <c r="C41" s="64"/>
      <c r="D41" s="65"/>
      <c r="E41" s="65"/>
      <c r="F41" s="66"/>
    </row>
    <row r="42" spans="1:6" s="51" customFormat="1" ht="12">
      <c r="A42" s="62"/>
      <c r="B42" s="63"/>
      <c r="C42" s="64"/>
      <c r="D42" s="65"/>
      <c r="E42" s="65"/>
      <c r="F42" s="66"/>
    </row>
    <row r="43" spans="1:6" s="51" customFormat="1" ht="12">
      <c r="A43" s="62"/>
      <c r="B43" s="63"/>
      <c r="C43" s="64"/>
      <c r="D43" s="65"/>
      <c r="E43" s="65"/>
      <c r="F43" s="66"/>
    </row>
    <row r="44" spans="1:6" s="51" customFormat="1" ht="12">
      <c r="A44" s="62"/>
      <c r="B44" s="63"/>
      <c r="C44" s="64"/>
      <c r="D44" s="65"/>
      <c r="E44" s="65"/>
      <c r="F44" s="66"/>
    </row>
    <row r="45" spans="1:6" s="51" customFormat="1" ht="12">
      <c r="A45" s="62"/>
      <c r="B45" s="63"/>
      <c r="C45" s="64"/>
      <c r="D45" s="65"/>
      <c r="E45" s="65"/>
      <c r="F45" s="66"/>
    </row>
    <row r="46" spans="1:6" s="51" customFormat="1" ht="12">
      <c r="A46" s="62"/>
      <c r="B46" s="63"/>
      <c r="C46" s="64"/>
      <c r="D46" s="65"/>
      <c r="E46" s="65"/>
      <c r="F46" s="66"/>
    </row>
    <row r="47" spans="1:6" s="51" customFormat="1" ht="12">
      <c r="A47" s="62"/>
      <c r="B47" s="63"/>
      <c r="C47" s="64"/>
      <c r="D47" s="65"/>
      <c r="E47" s="65"/>
      <c r="F47" s="66"/>
    </row>
    <row r="48" spans="1:6" s="51" customFormat="1" ht="12">
      <c r="A48" s="62"/>
      <c r="B48" s="63"/>
      <c r="C48" s="64"/>
      <c r="D48" s="65"/>
      <c r="E48" s="65"/>
      <c r="F48" s="66"/>
    </row>
    <row r="49" spans="1:6" s="51" customFormat="1" ht="12">
      <c r="A49" s="62"/>
      <c r="B49" s="63"/>
      <c r="C49" s="64"/>
      <c r="D49" s="65"/>
      <c r="E49" s="65"/>
      <c r="F49" s="66"/>
    </row>
    <row r="50" spans="1:6" s="51" customFormat="1" ht="12">
      <c r="A50" s="62"/>
      <c r="B50" s="63"/>
      <c r="C50" s="64"/>
      <c r="D50" s="65"/>
      <c r="E50" s="65"/>
      <c r="F50" s="66"/>
    </row>
    <row r="51" spans="1:6" s="51" customFormat="1" ht="12">
      <c r="A51" s="62"/>
      <c r="B51" s="63"/>
      <c r="C51" s="64"/>
      <c r="D51" s="65"/>
      <c r="E51" s="65"/>
      <c r="F51" s="66"/>
    </row>
    <row r="52" spans="1:6" s="51" customFormat="1" ht="12">
      <c r="A52" s="62"/>
      <c r="B52" s="63"/>
      <c r="C52" s="64"/>
      <c r="D52" s="65"/>
      <c r="E52" s="65"/>
      <c r="F52" s="66"/>
    </row>
    <row r="53" spans="1:6" s="51" customFormat="1" ht="12">
      <c r="A53" s="62"/>
      <c r="B53" s="63"/>
      <c r="C53" s="64"/>
      <c r="D53" s="65"/>
      <c r="E53" s="65"/>
      <c r="F53" s="66"/>
    </row>
    <row r="54" spans="1:6" s="51" customFormat="1" ht="12">
      <c r="A54" s="62"/>
      <c r="B54" s="63"/>
      <c r="C54" s="64"/>
      <c r="D54" s="65"/>
      <c r="E54" s="65"/>
      <c r="F54" s="66"/>
    </row>
    <row r="55" spans="1:6" s="51" customFormat="1" ht="12">
      <c r="A55" s="62"/>
      <c r="B55" s="63"/>
      <c r="C55" s="64"/>
      <c r="D55" s="65"/>
      <c r="E55" s="65"/>
      <c r="F55" s="66"/>
    </row>
    <row r="56" spans="1:6" s="51" customFormat="1" ht="12">
      <c r="A56" s="62"/>
      <c r="B56" s="63"/>
      <c r="C56" s="64"/>
      <c r="D56" s="65"/>
      <c r="E56" s="65"/>
      <c r="F56" s="66"/>
    </row>
    <row r="57" spans="1:6" s="51" customFormat="1" ht="12">
      <c r="A57" s="62"/>
      <c r="B57" s="63"/>
      <c r="C57" s="64"/>
      <c r="D57" s="65"/>
      <c r="E57" s="65"/>
      <c r="F57" s="66"/>
    </row>
    <row r="58" spans="1:6" s="51" customFormat="1" ht="12">
      <c r="A58" s="62"/>
      <c r="B58" s="63"/>
      <c r="C58" s="64"/>
      <c r="D58" s="65"/>
      <c r="E58" s="65"/>
      <c r="F58" s="66"/>
    </row>
    <row r="59" spans="1:6" s="51" customFormat="1" ht="12">
      <c r="A59" s="62"/>
      <c r="B59" s="63"/>
      <c r="C59" s="64"/>
      <c r="D59" s="65"/>
      <c r="E59" s="65"/>
      <c r="F59" s="66"/>
    </row>
    <row r="60" spans="1:6" s="51" customFormat="1" ht="12">
      <c r="A60" s="62"/>
      <c r="B60" s="63"/>
      <c r="C60" s="64"/>
      <c r="D60" s="65"/>
      <c r="E60" s="65"/>
      <c r="F60" s="66"/>
    </row>
    <row r="61" spans="1:6" s="51" customFormat="1" ht="12">
      <c r="A61" s="62"/>
      <c r="B61" s="63"/>
      <c r="C61" s="64"/>
      <c r="D61" s="65"/>
      <c r="E61" s="65"/>
      <c r="F61" s="66"/>
    </row>
    <row r="62" spans="1:6" s="51" customFormat="1" ht="12">
      <c r="A62" s="62"/>
      <c r="B62" s="63"/>
      <c r="C62" s="64"/>
      <c r="D62" s="65"/>
      <c r="E62" s="65"/>
      <c r="F62" s="66"/>
    </row>
    <row r="63" spans="1:6" s="51" customFormat="1" ht="12">
      <c r="A63" s="62"/>
      <c r="B63" s="63"/>
      <c r="C63" s="64"/>
      <c r="D63" s="65"/>
      <c r="E63" s="65"/>
      <c r="F63" s="66"/>
    </row>
    <row r="64" spans="1:6" s="51" customFormat="1" ht="12">
      <c r="A64" s="62"/>
      <c r="B64" s="63"/>
      <c r="C64" s="64"/>
      <c r="D64" s="65"/>
      <c r="E64" s="65"/>
      <c r="F64" s="66"/>
    </row>
    <row r="65" spans="1:6" s="51" customFormat="1" ht="12">
      <c r="A65" s="62"/>
      <c r="B65" s="63"/>
      <c r="C65" s="64"/>
      <c r="D65" s="65"/>
      <c r="E65" s="65"/>
      <c r="F65" s="66"/>
    </row>
    <row r="66" spans="1:6" s="51" customFormat="1" ht="12">
      <c r="A66" s="62"/>
      <c r="B66" s="63"/>
      <c r="C66" s="64"/>
      <c r="D66" s="65"/>
      <c r="E66" s="65"/>
      <c r="F66" s="66"/>
    </row>
    <row r="67" spans="1:6" s="51" customFormat="1" ht="12">
      <c r="A67" s="62"/>
      <c r="B67" s="63"/>
      <c r="C67" s="64"/>
      <c r="D67" s="65"/>
      <c r="E67" s="65"/>
      <c r="F67" s="66"/>
    </row>
    <row r="68" spans="1:6" s="51" customFormat="1" ht="12">
      <c r="A68" s="62"/>
      <c r="B68" s="63"/>
      <c r="C68" s="64"/>
      <c r="D68" s="65"/>
      <c r="E68" s="65"/>
      <c r="F68" s="66"/>
    </row>
    <row r="69" spans="1:6" s="51" customFormat="1" ht="12">
      <c r="A69" s="62"/>
      <c r="B69" s="63"/>
      <c r="C69" s="64"/>
      <c r="D69" s="65"/>
      <c r="E69" s="65"/>
      <c r="F69" s="66"/>
    </row>
    <row r="70" spans="1:6" s="51" customFormat="1" ht="12">
      <c r="A70" s="62"/>
      <c r="B70" s="63"/>
      <c r="C70" s="64"/>
      <c r="D70" s="65"/>
      <c r="E70" s="65"/>
      <c r="F70" s="66"/>
    </row>
    <row r="71" spans="1:6" s="51" customFormat="1" ht="12">
      <c r="A71" s="62"/>
      <c r="B71" s="63"/>
      <c r="C71" s="64"/>
      <c r="D71" s="65"/>
      <c r="E71" s="65"/>
      <c r="F71" s="66"/>
    </row>
    <row r="72" spans="1:6" s="51" customFormat="1" ht="12">
      <c r="A72" s="62"/>
      <c r="B72" s="63"/>
      <c r="C72" s="64"/>
      <c r="D72" s="65"/>
      <c r="E72" s="65"/>
      <c r="F72" s="66"/>
    </row>
    <row r="73" spans="1:6" s="51" customFormat="1" ht="12">
      <c r="A73" s="62"/>
      <c r="B73" s="63"/>
      <c r="C73" s="64"/>
      <c r="D73" s="65"/>
      <c r="E73" s="65"/>
      <c r="F73" s="66"/>
    </row>
    <row r="74" spans="1:6" s="51" customFormat="1" ht="12">
      <c r="A74" s="62"/>
      <c r="B74" s="63"/>
      <c r="C74" s="64"/>
      <c r="D74" s="65"/>
      <c r="E74" s="65"/>
      <c r="F74" s="66"/>
    </row>
    <row r="75" spans="1:6" s="51" customFormat="1" ht="12">
      <c r="A75" s="62"/>
      <c r="B75" s="63"/>
      <c r="C75" s="64"/>
      <c r="D75" s="65"/>
      <c r="E75" s="65"/>
      <c r="F75" s="66"/>
    </row>
    <row r="76" spans="1:6" s="51" customFormat="1" ht="12">
      <c r="A76" s="62"/>
      <c r="B76" s="63"/>
      <c r="C76" s="64"/>
      <c r="D76" s="65"/>
      <c r="E76" s="65"/>
      <c r="F76" s="66"/>
    </row>
    <row r="77" spans="1:6" s="51" customFormat="1" ht="12">
      <c r="A77" s="62"/>
      <c r="B77" s="63"/>
      <c r="C77" s="64"/>
      <c r="D77" s="65"/>
      <c r="E77" s="65"/>
      <c r="F77" s="66"/>
    </row>
    <row r="78" spans="1:6" s="51" customFormat="1" ht="12">
      <c r="A78" s="62"/>
      <c r="B78" s="63"/>
      <c r="C78" s="64"/>
      <c r="D78" s="65"/>
      <c r="E78" s="65"/>
      <c r="F78" s="66"/>
    </row>
    <row r="79" spans="1:6" s="51" customFormat="1" ht="12">
      <c r="A79" s="62"/>
      <c r="B79" s="63"/>
      <c r="C79" s="64"/>
      <c r="D79" s="65"/>
      <c r="E79" s="65"/>
      <c r="F79" s="66"/>
    </row>
    <row r="80" spans="1:6" s="51" customFormat="1" ht="12">
      <c r="A80" s="62"/>
      <c r="B80" s="63"/>
      <c r="C80" s="64"/>
      <c r="D80" s="65"/>
      <c r="E80" s="65"/>
      <c r="F80" s="66"/>
    </row>
    <row r="81" spans="1:6" s="51" customFormat="1" ht="12">
      <c r="A81" s="62"/>
      <c r="B81" s="63"/>
      <c r="C81" s="64"/>
      <c r="D81" s="65"/>
      <c r="E81" s="65"/>
      <c r="F81" s="66"/>
    </row>
    <row r="82" spans="1:6" s="51" customFormat="1" ht="12">
      <c r="A82" s="62"/>
      <c r="B82" s="63"/>
      <c r="C82" s="64"/>
      <c r="D82" s="65"/>
      <c r="E82" s="65"/>
      <c r="F82" s="66"/>
    </row>
    <row r="83" spans="1:6" s="51" customFormat="1" ht="12">
      <c r="A83" s="62"/>
      <c r="B83" s="63"/>
      <c r="C83" s="64"/>
      <c r="D83" s="65"/>
      <c r="E83" s="65"/>
      <c r="F83" s="66"/>
    </row>
    <row r="84" spans="1:6" s="51" customFormat="1" ht="12">
      <c r="A84" s="62"/>
      <c r="B84" s="63"/>
      <c r="C84" s="64"/>
      <c r="D84" s="65"/>
      <c r="E84" s="65"/>
      <c r="F84" s="66"/>
    </row>
    <row r="85" spans="1:6" s="51" customFormat="1" ht="12">
      <c r="A85" s="62"/>
      <c r="B85" s="63"/>
      <c r="C85" s="64"/>
      <c r="D85" s="65"/>
      <c r="E85" s="65"/>
      <c r="F85" s="66"/>
    </row>
    <row r="86" spans="1:6" s="51" customFormat="1" ht="12">
      <c r="A86" s="62"/>
      <c r="B86" s="63"/>
      <c r="C86" s="64"/>
      <c r="D86" s="65"/>
      <c r="E86" s="65"/>
      <c r="F86" s="66"/>
    </row>
    <row r="87" spans="1:6" s="51" customFormat="1" ht="12">
      <c r="A87" s="62"/>
      <c r="B87" s="63"/>
      <c r="C87" s="64"/>
      <c r="D87" s="65"/>
      <c r="E87" s="65"/>
      <c r="F87" s="66"/>
    </row>
    <row r="88" spans="1:6" s="51" customFormat="1" ht="12">
      <c r="A88" s="62"/>
      <c r="B88" s="63"/>
      <c r="C88" s="64"/>
      <c r="D88" s="65"/>
      <c r="E88" s="65"/>
      <c r="F88" s="66"/>
    </row>
    <row r="89" spans="1:6" s="51" customFormat="1" ht="12">
      <c r="A89" s="62"/>
      <c r="B89" s="63"/>
      <c r="C89" s="64"/>
      <c r="D89" s="65"/>
      <c r="E89" s="65"/>
      <c r="F89" s="66"/>
    </row>
    <row r="90" spans="1:6" s="51" customFormat="1" ht="12">
      <c r="A90" s="62"/>
      <c r="B90" s="63"/>
      <c r="C90" s="64"/>
      <c r="D90" s="65"/>
      <c r="E90" s="65"/>
      <c r="F90" s="66"/>
    </row>
    <row r="91" spans="1:6" s="51" customFormat="1" ht="12">
      <c r="A91" s="62"/>
      <c r="B91" s="63"/>
      <c r="C91" s="64"/>
      <c r="D91" s="65"/>
      <c r="E91" s="65"/>
      <c r="F91" s="66"/>
    </row>
    <row r="92" spans="1:6" s="51" customFormat="1" ht="12">
      <c r="A92" s="62"/>
      <c r="B92" s="63"/>
      <c r="C92" s="64"/>
      <c r="D92" s="65"/>
      <c r="E92" s="65"/>
      <c r="F92" s="66"/>
    </row>
    <row r="93" spans="1:6" s="51" customFormat="1" ht="12">
      <c r="A93" s="62"/>
      <c r="B93" s="63"/>
      <c r="C93" s="64"/>
      <c r="D93" s="65"/>
      <c r="E93" s="65"/>
      <c r="F93" s="66"/>
    </row>
    <row r="94" spans="1:6" s="51" customFormat="1" ht="12">
      <c r="A94" s="62"/>
      <c r="B94" s="63"/>
      <c r="C94" s="64"/>
      <c r="D94" s="65"/>
      <c r="E94" s="65"/>
      <c r="F94" s="66"/>
    </row>
    <row r="95" spans="1:6" s="51" customFormat="1" ht="12">
      <c r="A95" s="62"/>
      <c r="B95" s="63"/>
      <c r="C95" s="64"/>
      <c r="D95" s="65"/>
      <c r="E95" s="65"/>
      <c r="F95" s="66"/>
    </row>
    <row r="96" spans="1:6" s="51" customFormat="1" ht="12">
      <c r="A96" s="62"/>
      <c r="B96" s="63"/>
      <c r="C96" s="64"/>
      <c r="D96" s="65"/>
      <c r="E96" s="65"/>
      <c r="F96" s="66"/>
    </row>
    <row r="97" spans="1:6" s="51" customFormat="1" ht="12">
      <c r="A97" s="62"/>
      <c r="B97" s="63"/>
      <c r="C97" s="64"/>
      <c r="D97" s="65"/>
      <c r="E97" s="65"/>
      <c r="F97" s="66"/>
    </row>
    <row r="98" spans="1:6" s="51" customFormat="1" ht="12">
      <c r="A98" s="62"/>
      <c r="B98" s="63"/>
      <c r="C98" s="64"/>
      <c r="D98" s="65"/>
      <c r="E98" s="65"/>
      <c r="F98" s="66"/>
    </row>
    <row r="99" spans="1:6" s="51" customFormat="1" ht="12">
      <c r="A99" s="62"/>
      <c r="B99" s="63"/>
      <c r="C99" s="64"/>
      <c r="D99" s="65"/>
      <c r="E99" s="65"/>
      <c r="F99" s="66"/>
    </row>
    <row r="100" spans="1:6" s="51" customFormat="1" ht="12">
      <c r="A100" s="62"/>
      <c r="B100" s="63"/>
      <c r="C100" s="64"/>
      <c r="D100" s="65"/>
      <c r="E100" s="65"/>
      <c r="F100" s="66"/>
    </row>
    <row r="101" spans="1:6" s="51" customFormat="1" ht="12">
      <c r="A101" s="62"/>
      <c r="B101" s="63"/>
      <c r="C101" s="64"/>
      <c r="D101" s="65"/>
      <c r="E101" s="65"/>
      <c r="F101" s="66"/>
    </row>
    <row r="102" spans="1:6" s="51" customFormat="1" ht="12">
      <c r="A102" s="62"/>
      <c r="B102" s="63"/>
      <c r="C102" s="64"/>
      <c r="D102" s="65"/>
      <c r="E102" s="65"/>
      <c r="F102" s="66"/>
    </row>
    <row r="103" spans="1:6" s="51" customFormat="1" ht="12">
      <c r="A103" s="62"/>
      <c r="B103" s="63"/>
      <c r="C103" s="64"/>
      <c r="D103" s="65"/>
      <c r="E103" s="65"/>
      <c r="F103" s="66"/>
    </row>
    <row r="104" spans="1:6" s="51" customFormat="1" ht="12">
      <c r="A104" s="62"/>
      <c r="B104" s="63"/>
      <c r="C104" s="64"/>
      <c r="D104" s="65"/>
      <c r="E104" s="65"/>
      <c r="F104" s="66"/>
    </row>
    <row r="105" spans="1:6" s="51" customFormat="1" ht="12">
      <c r="A105" s="62"/>
      <c r="B105" s="63"/>
      <c r="C105" s="64"/>
      <c r="D105" s="65"/>
      <c r="E105" s="65"/>
      <c r="F105" s="66"/>
    </row>
    <row r="106" spans="1:6" s="51" customFormat="1" ht="12">
      <c r="A106" s="62"/>
      <c r="B106" s="63"/>
      <c r="C106" s="64"/>
      <c r="D106" s="65"/>
      <c r="E106" s="65"/>
      <c r="F106" s="66"/>
    </row>
    <row r="107" spans="1:6" s="51" customFormat="1" ht="12">
      <c r="A107" s="62"/>
      <c r="B107" s="63"/>
      <c r="C107" s="64"/>
      <c r="D107" s="65"/>
      <c r="E107" s="65"/>
      <c r="F107" s="66"/>
    </row>
    <row r="108" spans="1:6" s="51" customFormat="1" ht="12">
      <c r="A108" s="62"/>
      <c r="B108" s="63"/>
      <c r="C108" s="64"/>
      <c r="D108" s="65"/>
      <c r="E108" s="65"/>
      <c r="F108" s="66"/>
    </row>
    <row r="109" spans="1:6" s="51" customFormat="1" ht="12">
      <c r="A109" s="62"/>
      <c r="B109" s="63"/>
      <c r="C109" s="64"/>
      <c r="D109" s="65"/>
      <c r="E109" s="65"/>
      <c r="F109" s="66"/>
    </row>
    <row r="110" spans="1:6" s="51" customFormat="1" ht="12">
      <c r="A110" s="62"/>
      <c r="B110" s="63"/>
      <c r="C110" s="64"/>
      <c r="D110" s="65"/>
      <c r="E110" s="65"/>
      <c r="F110" s="66"/>
    </row>
    <row r="111" spans="1:6" s="51" customFormat="1" ht="12">
      <c r="A111" s="62"/>
      <c r="B111" s="63"/>
      <c r="C111" s="64"/>
      <c r="D111" s="65"/>
      <c r="E111" s="65"/>
      <c r="F111" s="66"/>
    </row>
    <row r="112" spans="1:6" s="51" customFormat="1" ht="12">
      <c r="A112" s="62"/>
      <c r="B112" s="63"/>
      <c r="C112" s="64"/>
      <c r="D112" s="65"/>
      <c r="E112" s="65"/>
      <c r="F112" s="66"/>
    </row>
    <row r="113" spans="1:6" s="51" customFormat="1" ht="12">
      <c r="A113" s="62"/>
      <c r="B113" s="63"/>
      <c r="C113" s="64"/>
      <c r="D113" s="65"/>
      <c r="E113" s="65"/>
      <c r="F113" s="66"/>
    </row>
    <row r="114" spans="1:6" s="51" customFormat="1" ht="12">
      <c r="A114" s="62"/>
      <c r="B114" s="63"/>
      <c r="C114" s="64"/>
      <c r="D114" s="65"/>
      <c r="E114" s="65"/>
      <c r="F114" s="66"/>
    </row>
    <row r="115" spans="1:6" s="51" customFormat="1" ht="12">
      <c r="A115" s="62"/>
      <c r="B115" s="63"/>
      <c r="C115" s="64"/>
      <c r="D115" s="65"/>
      <c r="E115" s="65"/>
      <c r="F115" s="66"/>
    </row>
    <row r="116" spans="1:6" s="51" customFormat="1" ht="12">
      <c r="A116" s="62"/>
      <c r="B116" s="63"/>
      <c r="C116" s="64"/>
      <c r="D116" s="65"/>
      <c r="E116" s="65"/>
      <c r="F116" s="66"/>
    </row>
    <row r="117" spans="1:6" s="51" customFormat="1" ht="12">
      <c r="A117" s="62"/>
      <c r="B117" s="63"/>
      <c r="C117" s="64"/>
      <c r="D117" s="65"/>
      <c r="E117" s="65"/>
      <c r="F117" s="66"/>
    </row>
    <row r="118" spans="1:6" s="51" customFormat="1" ht="12">
      <c r="A118" s="62"/>
      <c r="B118" s="63"/>
      <c r="C118" s="64"/>
      <c r="D118" s="65"/>
      <c r="E118" s="65"/>
      <c r="F118" s="66"/>
    </row>
    <row r="119" spans="1:6" s="51" customFormat="1" ht="12">
      <c r="A119" s="62"/>
      <c r="B119" s="63"/>
      <c r="C119" s="64"/>
      <c r="D119" s="65"/>
      <c r="E119" s="65"/>
      <c r="F119" s="66"/>
    </row>
    <row r="120" spans="1:6" s="51" customFormat="1" ht="12">
      <c r="A120" s="62"/>
      <c r="B120" s="63"/>
      <c r="C120" s="64"/>
      <c r="D120" s="65"/>
      <c r="E120" s="65"/>
      <c r="F120" s="66"/>
    </row>
    <row r="121" spans="1:6" s="51" customFormat="1" ht="12">
      <c r="A121" s="62"/>
      <c r="B121" s="63"/>
      <c r="C121" s="64"/>
      <c r="D121" s="65"/>
      <c r="E121" s="65"/>
      <c r="F121" s="66"/>
    </row>
    <row r="122" spans="1:6" s="51" customFormat="1" ht="12">
      <c r="A122" s="62"/>
      <c r="B122" s="63"/>
      <c r="C122" s="64"/>
      <c r="D122" s="65"/>
      <c r="E122" s="65"/>
      <c r="F122" s="66"/>
    </row>
    <row r="123" spans="1:6" s="51" customFormat="1" ht="12">
      <c r="A123" s="62"/>
      <c r="B123" s="63"/>
      <c r="C123" s="64"/>
      <c r="D123" s="65"/>
      <c r="E123" s="65"/>
      <c r="F123" s="66"/>
    </row>
    <row r="124" spans="1:6" s="51" customFormat="1" ht="12">
      <c r="A124" s="62"/>
      <c r="B124" s="63"/>
      <c r="C124" s="64"/>
      <c r="D124" s="65"/>
      <c r="E124" s="65"/>
      <c r="F124" s="66"/>
    </row>
    <row r="125" spans="1:6" s="51" customFormat="1" ht="12">
      <c r="A125" s="62"/>
      <c r="B125" s="63"/>
      <c r="C125" s="64"/>
      <c r="D125" s="65"/>
      <c r="E125" s="65"/>
      <c r="F125" s="66"/>
    </row>
    <row r="126" spans="1:6" s="51" customFormat="1" ht="12">
      <c r="A126" s="62"/>
      <c r="B126" s="63"/>
      <c r="C126" s="64"/>
      <c r="D126" s="65"/>
      <c r="E126" s="65"/>
      <c r="F126" s="66"/>
    </row>
    <row r="127" spans="1:6" s="51" customFormat="1" ht="12">
      <c r="A127" s="62"/>
      <c r="B127" s="63"/>
      <c r="C127" s="64"/>
      <c r="D127" s="65"/>
      <c r="E127" s="65"/>
      <c r="F127" s="66"/>
    </row>
    <row r="128" spans="1:6" s="51" customFormat="1" ht="12">
      <c r="A128" s="62"/>
      <c r="B128" s="63"/>
      <c r="C128" s="64"/>
      <c r="D128" s="65"/>
      <c r="E128" s="65"/>
      <c r="F128" s="66"/>
    </row>
    <row r="129" spans="1:6" s="51" customFormat="1" ht="12">
      <c r="A129" s="62"/>
      <c r="B129" s="63"/>
      <c r="C129" s="64"/>
      <c r="D129" s="65"/>
      <c r="E129" s="65"/>
      <c r="F129" s="66"/>
    </row>
    <row r="130" spans="1:6" s="51" customFormat="1" ht="12">
      <c r="A130" s="62"/>
      <c r="B130" s="63"/>
      <c r="C130" s="64"/>
      <c r="D130" s="65"/>
      <c r="E130" s="65"/>
      <c r="F130" s="66"/>
    </row>
    <row r="131" spans="1:6" s="51" customFormat="1" ht="12">
      <c r="A131" s="62"/>
      <c r="B131" s="63"/>
      <c r="C131" s="64"/>
      <c r="D131" s="65"/>
      <c r="E131" s="65"/>
      <c r="F131" s="66"/>
    </row>
    <row r="132" spans="1:6" s="51" customFormat="1" ht="12">
      <c r="A132" s="62"/>
      <c r="B132" s="63"/>
      <c r="C132" s="64"/>
      <c r="D132" s="65"/>
      <c r="E132" s="65"/>
      <c r="F132" s="66"/>
    </row>
    <row r="133" spans="1:6" s="51" customFormat="1" ht="12">
      <c r="A133" s="62"/>
      <c r="B133" s="63"/>
      <c r="C133" s="64"/>
      <c r="D133" s="65"/>
      <c r="E133" s="65"/>
      <c r="F133" s="66"/>
    </row>
    <row r="134" spans="1:6" s="51" customFormat="1" ht="12">
      <c r="A134" s="62"/>
      <c r="B134" s="63"/>
      <c r="C134" s="64"/>
      <c r="D134" s="65"/>
      <c r="E134" s="65"/>
      <c r="F134" s="66"/>
    </row>
    <row r="135" spans="1:6" s="51" customFormat="1" ht="12">
      <c r="A135" s="62"/>
      <c r="B135" s="63"/>
      <c r="C135" s="64"/>
      <c r="D135" s="65"/>
      <c r="E135" s="65"/>
      <c r="F135" s="66"/>
    </row>
    <row r="136" spans="1:6" s="51" customFormat="1" ht="12">
      <c r="A136" s="62"/>
      <c r="B136" s="63"/>
      <c r="C136" s="64"/>
      <c r="D136" s="65"/>
      <c r="E136" s="65"/>
      <c r="F136" s="66"/>
    </row>
    <row r="137" spans="1:6" s="51" customFormat="1" ht="12">
      <c r="A137" s="62"/>
      <c r="B137" s="63"/>
      <c r="C137" s="64"/>
      <c r="D137" s="65"/>
      <c r="E137" s="65"/>
      <c r="F137" s="66"/>
    </row>
    <row r="138" spans="1:6" s="51" customFormat="1" ht="12">
      <c r="A138" s="62"/>
      <c r="B138" s="63"/>
      <c r="C138" s="64"/>
      <c r="D138" s="65"/>
      <c r="E138" s="65"/>
      <c r="F138" s="66"/>
    </row>
    <row r="139" spans="1:6" s="51" customFormat="1" ht="12">
      <c r="A139" s="62"/>
      <c r="B139" s="63"/>
      <c r="C139" s="64"/>
      <c r="D139" s="65"/>
      <c r="E139" s="65"/>
      <c r="F139" s="66"/>
    </row>
    <row r="140" spans="1:6" s="51" customFormat="1" ht="12">
      <c r="A140" s="62"/>
      <c r="B140" s="63"/>
      <c r="C140" s="64"/>
      <c r="D140" s="65"/>
      <c r="E140" s="65"/>
      <c r="F140" s="66"/>
    </row>
    <row r="141" spans="1:6" s="51" customFormat="1" ht="12">
      <c r="A141" s="62"/>
      <c r="B141" s="63"/>
      <c r="C141" s="64"/>
      <c r="D141" s="65"/>
      <c r="E141" s="65"/>
      <c r="F141" s="66"/>
    </row>
    <row r="142" spans="1:6" s="51" customFormat="1" ht="12">
      <c r="A142" s="62"/>
      <c r="B142" s="63"/>
      <c r="C142" s="64"/>
      <c r="D142" s="65"/>
      <c r="E142" s="65"/>
      <c r="F142" s="66"/>
    </row>
    <row r="143" spans="1:6" s="51" customFormat="1" ht="12">
      <c r="A143" s="62"/>
      <c r="B143" s="63"/>
      <c r="C143" s="64"/>
      <c r="D143" s="65"/>
      <c r="E143" s="65"/>
      <c r="F143" s="66"/>
    </row>
    <row r="144" spans="1:6" s="51" customFormat="1" ht="12">
      <c r="A144" s="62"/>
      <c r="B144" s="63"/>
      <c r="C144" s="64"/>
      <c r="D144" s="65"/>
      <c r="E144" s="65"/>
      <c r="F144" s="66"/>
    </row>
    <row r="145" spans="1:6" s="51" customFormat="1" ht="12">
      <c r="A145" s="62"/>
      <c r="B145" s="63"/>
      <c r="C145" s="64"/>
      <c r="D145" s="65"/>
      <c r="E145" s="65"/>
      <c r="F145" s="66"/>
    </row>
    <row r="146" spans="1:6" s="51" customFormat="1" ht="12">
      <c r="A146" s="62"/>
      <c r="B146" s="63"/>
      <c r="C146" s="64"/>
      <c r="D146" s="65"/>
      <c r="E146" s="65"/>
      <c r="F146" s="66"/>
    </row>
    <row r="147" spans="1:6" s="51" customFormat="1" ht="12">
      <c r="A147" s="62"/>
      <c r="B147" s="63"/>
      <c r="C147" s="64"/>
      <c r="D147" s="65"/>
      <c r="E147" s="65"/>
      <c r="F147" s="66"/>
    </row>
    <row r="148" spans="1:6" s="51" customFormat="1" ht="12">
      <c r="A148" s="62"/>
      <c r="B148" s="63"/>
      <c r="C148" s="64"/>
      <c r="D148" s="65"/>
      <c r="E148" s="65"/>
      <c r="F148" s="66"/>
    </row>
    <row r="149" spans="1:6" s="51" customFormat="1" ht="12">
      <c r="A149" s="62"/>
      <c r="B149" s="63"/>
      <c r="C149" s="64"/>
      <c r="D149" s="65"/>
      <c r="E149" s="65"/>
      <c r="F149" s="66"/>
    </row>
    <row r="150" spans="1:6" s="51" customFormat="1" ht="12">
      <c r="A150" s="62"/>
      <c r="B150" s="63"/>
      <c r="C150" s="64"/>
      <c r="D150" s="65"/>
      <c r="E150" s="65"/>
      <c r="F150" s="66"/>
    </row>
    <row r="151" spans="1:6" s="51" customFormat="1" ht="12">
      <c r="A151" s="62"/>
      <c r="B151" s="63"/>
      <c r="C151" s="64"/>
      <c r="D151" s="65"/>
      <c r="E151" s="65"/>
      <c r="F151" s="66"/>
    </row>
    <row r="152" spans="1:6" s="51" customFormat="1" ht="12">
      <c r="A152" s="62"/>
      <c r="B152" s="63"/>
      <c r="C152" s="64"/>
      <c r="D152" s="65"/>
      <c r="E152" s="65"/>
      <c r="F152" s="66"/>
    </row>
    <row r="153" spans="1:6" s="51" customFormat="1" ht="12">
      <c r="A153" s="62"/>
      <c r="B153" s="63"/>
      <c r="C153" s="64"/>
      <c r="D153" s="65"/>
      <c r="E153" s="65"/>
      <c r="F153" s="66"/>
    </row>
    <row r="154" spans="1:6" s="51" customFormat="1" ht="12">
      <c r="A154" s="62"/>
      <c r="B154" s="63"/>
      <c r="C154" s="64"/>
      <c r="D154" s="65"/>
      <c r="E154" s="65"/>
      <c r="F154" s="66"/>
    </row>
    <row r="155" spans="1:6" s="51" customFormat="1" ht="12">
      <c r="A155" s="62"/>
      <c r="B155" s="63"/>
      <c r="C155" s="64"/>
      <c r="D155" s="65"/>
      <c r="E155" s="65"/>
      <c r="F155" s="66"/>
    </row>
    <row r="156" spans="1:6" s="51" customFormat="1" ht="12">
      <c r="A156" s="62"/>
      <c r="B156" s="63"/>
      <c r="C156" s="64"/>
      <c r="D156" s="65"/>
      <c r="E156" s="65"/>
      <c r="F156" s="66"/>
    </row>
    <row r="157" spans="1:6" s="51" customFormat="1" ht="12">
      <c r="A157" s="62"/>
      <c r="B157" s="63"/>
      <c r="C157" s="64"/>
      <c r="D157" s="65"/>
      <c r="E157" s="65"/>
      <c r="F157" s="66"/>
    </row>
    <row r="158" spans="1:6" s="51" customFormat="1" ht="12">
      <c r="A158" s="62"/>
      <c r="B158" s="63"/>
      <c r="C158" s="64"/>
      <c r="D158" s="65"/>
      <c r="E158" s="65"/>
      <c r="F158" s="66"/>
    </row>
    <row r="159" spans="1:6" s="51" customFormat="1" ht="12">
      <c r="A159" s="62"/>
      <c r="B159" s="63"/>
      <c r="C159" s="64"/>
      <c r="D159" s="65"/>
      <c r="E159" s="65"/>
      <c r="F159" s="66"/>
    </row>
    <row r="160" spans="1:6" s="51" customFormat="1" ht="12">
      <c r="A160" s="62"/>
      <c r="B160" s="63"/>
      <c r="C160" s="64"/>
      <c r="D160" s="65"/>
      <c r="E160" s="65"/>
      <c r="F160" s="66"/>
    </row>
    <row r="161" spans="1:6" s="51" customFormat="1" ht="12">
      <c r="A161" s="62"/>
      <c r="B161" s="63"/>
      <c r="C161" s="64"/>
      <c r="D161" s="65"/>
      <c r="E161" s="65"/>
      <c r="F161" s="66"/>
    </row>
    <row r="162" spans="1:6" s="51" customFormat="1" ht="12">
      <c r="A162" s="62"/>
      <c r="B162" s="63"/>
      <c r="C162" s="64"/>
      <c r="D162" s="65"/>
      <c r="E162" s="65"/>
      <c r="F162" s="66"/>
    </row>
    <row r="163" spans="1:6" s="51" customFormat="1" ht="12">
      <c r="A163" s="62"/>
      <c r="B163" s="63"/>
      <c r="C163" s="64"/>
      <c r="D163" s="65"/>
      <c r="E163" s="65"/>
      <c r="F163" s="66"/>
    </row>
    <row r="164" spans="1:6" s="51" customFormat="1" ht="12">
      <c r="A164" s="62"/>
      <c r="B164" s="63"/>
      <c r="C164" s="64"/>
      <c r="D164" s="65"/>
      <c r="E164" s="65"/>
      <c r="F164" s="66"/>
    </row>
    <row r="165" spans="1:6" s="51" customFormat="1" ht="12">
      <c r="A165" s="62"/>
      <c r="B165" s="63"/>
      <c r="C165" s="64"/>
      <c r="D165" s="65"/>
      <c r="E165" s="65"/>
      <c r="F165" s="66"/>
    </row>
    <row r="166" spans="1:6" s="51" customFormat="1" ht="12">
      <c r="A166" s="62"/>
      <c r="B166" s="63"/>
      <c r="C166" s="64"/>
      <c r="D166" s="65"/>
      <c r="E166" s="65"/>
      <c r="F166" s="66"/>
    </row>
    <row r="167" spans="1:6" s="51" customFormat="1" ht="12">
      <c r="A167" s="62"/>
      <c r="B167" s="63"/>
      <c r="C167" s="64"/>
      <c r="D167" s="65"/>
      <c r="E167" s="65"/>
      <c r="F167" s="66"/>
    </row>
    <row r="168" spans="1:6" s="51" customFormat="1" ht="12">
      <c r="A168" s="62"/>
      <c r="B168" s="63"/>
      <c r="C168" s="64"/>
      <c r="D168" s="65"/>
      <c r="E168" s="65"/>
      <c r="F168" s="66"/>
    </row>
    <row r="169" spans="1:6" s="51" customFormat="1" ht="12">
      <c r="A169" s="62"/>
      <c r="B169" s="63"/>
      <c r="C169" s="64"/>
      <c r="D169" s="65"/>
      <c r="E169" s="65"/>
      <c r="F169" s="66"/>
    </row>
    <row r="170" spans="1:6" s="51" customFormat="1" ht="12">
      <c r="A170" s="62"/>
      <c r="B170" s="63"/>
      <c r="C170" s="64"/>
      <c r="D170" s="65"/>
      <c r="E170" s="65"/>
      <c r="F170" s="66"/>
    </row>
    <row r="171" spans="1:6" s="51" customFormat="1" ht="12">
      <c r="A171" s="62"/>
      <c r="B171" s="63"/>
      <c r="C171" s="64"/>
      <c r="D171" s="65"/>
      <c r="E171" s="65"/>
      <c r="F171" s="66"/>
    </row>
    <row r="172" spans="1:6" s="51" customFormat="1" ht="12">
      <c r="A172" s="62"/>
      <c r="B172" s="63"/>
      <c r="C172" s="64"/>
      <c r="D172" s="65"/>
      <c r="E172" s="65"/>
      <c r="F172" s="66"/>
    </row>
    <row r="173" spans="1:6" s="51" customFormat="1" ht="12">
      <c r="A173" s="62"/>
      <c r="B173" s="63"/>
      <c r="C173" s="64"/>
      <c r="D173" s="65"/>
      <c r="E173" s="65"/>
      <c r="F173" s="66"/>
    </row>
    <row r="174" spans="1:6" s="51" customFormat="1" ht="12">
      <c r="A174" s="62"/>
      <c r="B174" s="63"/>
      <c r="C174" s="64"/>
      <c r="D174" s="65"/>
      <c r="E174" s="65"/>
      <c r="F174" s="66"/>
    </row>
    <row r="175" spans="1:6" s="51" customFormat="1" ht="12">
      <c r="A175" s="62"/>
      <c r="B175" s="63"/>
      <c r="C175" s="64"/>
      <c r="D175" s="65"/>
      <c r="E175" s="65"/>
      <c r="F175" s="66"/>
    </row>
    <row r="176" spans="1:6" s="51" customFormat="1" ht="12">
      <c r="A176" s="62"/>
      <c r="B176" s="63"/>
      <c r="C176" s="64"/>
      <c r="D176" s="65"/>
      <c r="E176" s="65"/>
      <c r="F176" s="66"/>
    </row>
    <row r="177" spans="1:6" s="51" customFormat="1" ht="12">
      <c r="A177" s="62"/>
      <c r="B177" s="63"/>
      <c r="C177" s="64"/>
      <c r="D177" s="65"/>
      <c r="E177" s="65"/>
      <c r="F177" s="66"/>
    </row>
    <row r="178" spans="1:6" s="51" customFormat="1" ht="12">
      <c r="A178" s="62"/>
      <c r="B178" s="63"/>
      <c r="C178" s="64"/>
      <c r="D178" s="65"/>
      <c r="E178" s="65"/>
      <c r="F178" s="66"/>
    </row>
    <row r="179" spans="1:6" s="51" customFormat="1" ht="12">
      <c r="A179" s="62"/>
      <c r="B179" s="63"/>
      <c r="C179" s="64"/>
      <c r="D179" s="65"/>
      <c r="E179" s="65"/>
      <c r="F179" s="66"/>
    </row>
    <row r="180" spans="1:6" s="51" customFormat="1" ht="12">
      <c r="A180" s="62"/>
      <c r="B180" s="63"/>
      <c r="C180" s="64"/>
      <c r="D180" s="65"/>
      <c r="E180" s="65"/>
      <c r="F180" s="66"/>
    </row>
    <row r="181" spans="1:6" s="51" customFormat="1" ht="12">
      <c r="A181" s="62"/>
      <c r="B181" s="63"/>
      <c r="C181" s="64"/>
      <c r="D181" s="65"/>
      <c r="E181" s="65"/>
      <c r="F181" s="66"/>
    </row>
    <row r="182" spans="1:6" s="51" customFormat="1" ht="12">
      <c r="A182" s="62"/>
      <c r="B182" s="63"/>
      <c r="C182" s="64"/>
      <c r="D182" s="65"/>
      <c r="E182" s="65"/>
      <c r="F182" s="66"/>
    </row>
    <row r="183" spans="1:6" s="51" customFormat="1" ht="12">
      <c r="A183" s="62"/>
      <c r="B183" s="63"/>
      <c r="C183" s="64"/>
      <c r="D183" s="65"/>
      <c r="E183" s="65"/>
      <c r="F183" s="66"/>
    </row>
    <row r="184" spans="1:6" s="51" customFormat="1" ht="12">
      <c r="A184" s="62"/>
      <c r="B184" s="63"/>
      <c r="C184" s="64"/>
      <c r="D184" s="65"/>
      <c r="E184" s="65"/>
      <c r="F184" s="66"/>
    </row>
    <row r="185" spans="1:6" s="51" customFormat="1" ht="12">
      <c r="A185" s="62"/>
      <c r="B185" s="63"/>
      <c r="C185" s="64"/>
      <c r="D185" s="65"/>
      <c r="E185" s="65"/>
      <c r="F185" s="66"/>
    </row>
    <row r="186" spans="1:6" s="51" customFormat="1" ht="12">
      <c r="A186" s="62"/>
      <c r="B186" s="63"/>
      <c r="C186" s="64"/>
      <c r="D186" s="65"/>
      <c r="E186" s="65"/>
      <c r="F186" s="66"/>
    </row>
    <row r="187" spans="1:6" s="51" customFormat="1" ht="12">
      <c r="A187" s="62"/>
      <c r="B187" s="63"/>
      <c r="C187" s="64"/>
      <c r="D187" s="65"/>
      <c r="E187" s="65"/>
      <c r="F187" s="66"/>
    </row>
    <row r="188" spans="1:6" s="51" customFormat="1" ht="12">
      <c r="A188" s="62"/>
      <c r="B188" s="63"/>
      <c r="C188" s="64"/>
      <c r="D188" s="65"/>
      <c r="E188" s="65"/>
      <c r="F188" s="66"/>
    </row>
    <row r="189" spans="1:6" s="51" customFormat="1" ht="12">
      <c r="A189" s="62"/>
      <c r="B189" s="63"/>
      <c r="C189" s="64"/>
      <c r="D189" s="65"/>
      <c r="E189" s="65"/>
      <c r="F189" s="66"/>
    </row>
    <row r="190" spans="1:6" s="51" customFormat="1" ht="12">
      <c r="A190" s="62"/>
      <c r="B190" s="63"/>
      <c r="C190" s="64"/>
      <c r="D190" s="65"/>
      <c r="E190" s="65"/>
      <c r="F190" s="66"/>
    </row>
    <row r="191" spans="1:6" s="51" customFormat="1" ht="12">
      <c r="A191" s="62"/>
      <c r="B191" s="63"/>
      <c r="C191" s="64"/>
      <c r="D191" s="65"/>
      <c r="E191" s="65"/>
      <c r="F191" s="66"/>
    </row>
    <row r="192" spans="1:6" s="51" customFormat="1" ht="12">
      <c r="A192" s="62"/>
      <c r="B192" s="63"/>
      <c r="C192" s="64"/>
      <c r="D192" s="65"/>
      <c r="E192" s="65"/>
      <c r="F192" s="66"/>
    </row>
    <row r="193" spans="1:6" s="51" customFormat="1" ht="12">
      <c r="A193" s="62"/>
      <c r="B193" s="63"/>
      <c r="C193" s="64"/>
      <c r="D193" s="65"/>
      <c r="E193" s="65"/>
      <c r="F193" s="66"/>
    </row>
    <row r="194" spans="1:6" s="51" customFormat="1" ht="12">
      <c r="A194" s="62"/>
      <c r="B194" s="63"/>
      <c r="C194" s="64"/>
      <c r="D194" s="65"/>
      <c r="E194" s="65"/>
      <c r="F194" s="66"/>
    </row>
    <row r="195" spans="1:6" s="51" customFormat="1" ht="12">
      <c r="A195" s="62"/>
      <c r="B195" s="63"/>
      <c r="C195" s="64"/>
      <c r="D195" s="65"/>
      <c r="E195" s="65"/>
      <c r="F195" s="66"/>
    </row>
    <row r="196" spans="1:6" s="51" customFormat="1" ht="12">
      <c r="A196" s="62"/>
      <c r="B196" s="63"/>
      <c r="C196" s="64"/>
      <c r="D196" s="65"/>
      <c r="E196" s="65"/>
      <c r="F196" s="66"/>
    </row>
    <row r="197" spans="1:6" s="51" customFormat="1" ht="12">
      <c r="A197" s="62"/>
      <c r="B197" s="63"/>
      <c r="C197" s="64"/>
      <c r="D197" s="65"/>
      <c r="E197" s="65"/>
      <c r="F197" s="66"/>
    </row>
    <row r="198" spans="1:6" s="51" customFormat="1" ht="12">
      <c r="A198" s="62"/>
      <c r="B198" s="63"/>
      <c r="C198" s="64"/>
      <c r="D198" s="65"/>
      <c r="E198" s="65"/>
      <c r="F198" s="66"/>
    </row>
    <row r="199" spans="1:6" s="51" customFormat="1" ht="12">
      <c r="A199" s="62"/>
      <c r="B199" s="63"/>
      <c r="C199" s="64"/>
      <c r="D199" s="65"/>
      <c r="E199" s="65"/>
      <c r="F199" s="66"/>
    </row>
    <row r="200" spans="1:6" s="51" customFormat="1" ht="12">
      <c r="A200" s="62"/>
      <c r="B200" s="63"/>
      <c r="C200" s="64"/>
      <c r="D200" s="65"/>
      <c r="E200" s="65"/>
      <c r="F200" s="66"/>
    </row>
    <row r="201" spans="1:6" s="51" customFormat="1" ht="12">
      <c r="A201" s="62"/>
      <c r="B201" s="63"/>
      <c r="C201" s="64"/>
      <c r="D201" s="65"/>
      <c r="E201" s="65"/>
      <c r="F201" s="66"/>
    </row>
    <row r="202" spans="1:6" s="51" customFormat="1" ht="12">
      <c r="A202" s="62"/>
      <c r="B202" s="63"/>
      <c r="C202" s="64"/>
      <c r="D202" s="65"/>
      <c r="E202" s="65"/>
      <c r="F202" s="66"/>
    </row>
    <row r="203" spans="1:6" s="51" customFormat="1" ht="12">
      <c r="A203" s="62"/>
      <c r="B203" s="63"/>
      <c r="C203" s="64"/>
      <c r="D203" s="65"/>
      <c r="E203" s="65"/>
      <c r="F203" s="66"/>
    </row>
    <row r="204" spans="1:6" s="51" customFormat="1" ht="12">
      <c r="A204" s="62"/>
      <c r="B204" s="63"/>
      <c r="C204" s="64"/>
      <c r="D204" s="65"/>
      <c r="E204" s="65"/>
      <c r="F204" s="66"/>
    </row>
    <row r="205" spans="1:6" s="51" customFormat="1" ht="12">
      <c r="A205" s="62"/>
      <c r="B205" s="63"/>
      <c r="C205" s="64"/>
      <c r="D205" s="65"/>
      <c r="E205" s="65"/>
      <c r="F205" s="66"/>
    </row>
    <row r="206" spans="1:6" s="51" customFormat="1" ht="12">
      <c r="A206" s="62"/>
      <c r="B206" s="63"/>
      <c r="C206" s="64"/>
      <c r="D206" s="65"/>
      <c r="E206" s="65"/>
      <c r="F206" s="66"/>
    </row>
    <row r="207" spans="1:6" s="51" customFormat="1" ht="12">
      <c r="A207" s="62"/>
      <c r="B207" s="63"/>
      <c r="C207" s="64"/>
      <c r="D207" s="65"/>
      <c r="E207" s="65"/>
      <c r="F207" s="66"/>
    </row>
    <row r="208" spans="1:6" s="51" customFormat="1" ht="12">
      <c r="A208" s="62"/>
      <c r="B208" s="63"/>
      <c r="C208" s="64"/>
      <c r="D208" s="65"/>
      <c r="E208" s="65"/>
      <c r="F208" s="66"/>
    </row>
    <row r="209" spans="1:6" s="51" customFormat="1" ht="12">
      <c r="A209" s="62"/>
      <c r="B209" s="63"/>
      <c r="C209" s="64"/>
      <c r="D209" s="65"/>
      <c r="E209" s="65"/>
      <c r="F209" s="66"/>
    </row>
    <row r="210" spans="1:6" s="51" customFormat="1" ht="12">
      <c r="A210" s="62"/>
      <c r="B210" s="63"/>
      <c r="C210" s="64"/>
      <c r="D210" s="65"/>
      <c r="E210" s="65"/>
      <c r="F210" s="66"/>
    </row>
    <row r="211" spans="1:6" s="51" customFormat="1" ht="12">
      <c r="A211" s="62"/>
      <c r="B211" s="63"/>
      <c r="C211" s="64"/>
      <c r="D211" s="65"/>
      <c r="E211" s="65"/>
      <c r="F211" s="66"/>
    </row>
    <row r="212" spans="1:6" s="51" customFormat="1" ht="12">
      <c r="A212" s="62"/>
      <c r="B212" s="63"/>
      <c r="C212" s="64"/>
      <c r="D212" s="65"/>
      <c r="E212" s="65"/>
      <c r="F212" s="66"/>
    </row>
    <row r="213" spans="1:6" s="51" customFormat="1" ht="12">
      <c r="A213" s="62"/>
      <c r="B213" s="63"/>
      <c r="C213" s="64"/>
      <c r="D213" s="65"/>
      <c r="E213" s="65"/>
      <c r="F213" s="66"/>
    </row>
    <row r="214" spans="1:6" s="51" customFormat="1" ht="12">
      <c r="A214" s="62"/>
      <c r="B214" s="63"/>
      <c r="C214" s="64"/>
      <c r="D214" s="65"/>
      <c r="E214" s="65"/>
      <c r="F214" s="66"/>
    </row>
    <row r="215" spans="1:6" s="51" customFormat="1" ht="12">
      <c r="A215" s="62"/>
      <c r="B215" s="63"/>
      <c r="C215" s="64"/>
      <c r="D215" s="65"/>
      <c r="E215" s="65"/>
      <c r="F215" s="66"/>
    </row>
    <row r="216" spans="1:6" s="51" customFormat="1" ht="12">
      <c r="A216" s="62"/>
      <c r="B216" s="63"/>
      <c r="C216" s="64"/>
      <c r="D216" s="65"/>
      <c r="E216" s="65"/>
      <c r="F216" s="66"/>
    </row>
    <row r="217" spans="1:6" s="51" customFormat="1" ht="12">
      <c r="A217" s="62"/>
      <c r="B217" s="63"/>
      <c r="C217" s="64"/>
      <c r="D217" s="65"/>
      <c r="E217" s="65"/>
      <c r="F217" s="66"/>
    </row>
    <row r="218" spans="1:6" s="51" customFormat="1" ht="12">
      <c r="A218" s="62"/>
      <c r="B218" s="63"/>
      <c r="C218" s="64"/>
      <c r="D218" s="65"/>
      <c r="E218" s="65"/>
      <c r="F218" s="66"/>
    </row>
    <row r="219" spans="1:6" s="51" customFormat="1" ht="12">
      <c r="A219" s="62"/>
      <c r="B219" s="63"/>
      <c r="C219" s="64"/>
      <c r="D219" s="65"/>
      <c r="E219" s="65"/>
      <c r="F219" s="66"/>
    </row>
    <row r="220" spans="1:6" s="51" customFormat="1" ht="12">
      <c r="A220" s="62"/>
      <c r="B220" s="63"/>
      <c r="C220" s="64"/>
      <c r="D220" s="65"/>
      <c r="E220" s="65"/>
      <c r="F220" s="66"/>
    </row>
    <row r="221" spans="1:6" s="51" customFormat="1" ht="12">
      <c r="A221" s="62"/>
      <c r="B221" s="63"/>
      <c r="C221" s="64"/>
      <c r="D221" s="65"/>
      <c r="E221" s="65"/>
      <c r="F221" s="66"/>
    </row>
    <row r="222" spans="1:6" s="51" customFormat="1" ht="12">
      <c r="A222" s="62"/>
      <c r="B222" s="63"/>
      <c r="C222" s="64"/>
      <c r="D222" s="65"/>
      <c r="E222" s="65"/>
      <c r="F222" s="66"/>
    </row>
    <row r="223" spans="1:6" s="51" customFormat="1" ht="12">
      <c r="A223" s="62"/>
      <c r="B223" s="63"/>
      <c r="C223" s="64"/>
      <c r="D223" s="65"/>
      <c r="E223" s="65"/>
      <c r="F223" s="66"/>
    </row>
    <row r="224" spans="1:6" s="51" customFormat="1" ht="12">
      <c r="A224" s="62"/>
      <c r="B224" s="63"/>
      <c r="C224" s="64"/>
      <c r="D224" s="65"/>
      <c r="E224" s="65"/>
      <c r="F224" s="66"/>
    </row>
    <row r="225" spans="1:6" s="51" customFormat="1" ht="12">
      <c r="A225" s="62"/>
      <c r="B225" s="63"/>
      <c r="C225" s="64"/>
      <c r="D225" s="65"/>
      <c r="E225" s="65"/>
      <c r="F225" s="66"/>
    </row>
    <row r="226" spans="1:6" s="51" customFormat="1" ht="12">
      <c r="A226" s="62"/>
      <c r="B226" s="63"/>
      <c r="C226" s="64"/>
      <c r="D226" s="65"/>
      <c r="E226" s="65"/>
      <c r="F226" s="66"/>
    </row>
    <row r="227" spans="1:6" s="51" customFormat="1" ht="12">
      <c r="A227" s="62"/>
      <c r="B227" s="63"/>
      <c r="C227" s="64"/>
      <c r="D227" s="65"/>
      <c r="E227" s="65"/>
      <c r="F227" s="66"/>
    </row>
    <row r="228" spans="1:6" s="51" customFormat="1" ht="12">
      <c r="A228" s="62"/>
      <c r="B228" s="63"/>
      <c r="C228" s="64"/>
      <c r="D228" s="65"/>
      <c r="E228" s="65"/>
      <c r="F228" s="66"/>
    </row>
    <row r="229" spans="1:6" s="51" customFormat="1" ht="12">
      <c r="A229" s="62"/>
      <c r="B229" s="63"/>
      <c r="C229" s="64"/>
      <c r="D229" s="65"/>
      <c r="E229" s="65"/>
      <c r="F229" s="66"/>
    </row>
    <row r="230" spans="1:6" s="51" customFormat="1" ht="12">
      <c r="A230" s="62"/>
      <c r="B230" s="63"/>
      <c r="C230" s="64"/>
      <c r="D230" s="65"/>
      <c r="E230" s="65"/>
      <c r="F230" s="66"/>
    </row>
    <row r="231" spans="1:6" s="51" customFormat="1" ht="12">
      <c r="A231" s="62"/>
      <c r="B231" s="63"/>
      <c r="C231" s="64"/>
      <c r="D231" s="65"/>
      <c r="E231" s="65"/>
      <c r="F231" s="66"/>
    </row>
    <row r="232" spans="1:6" s="51" customFormat="1" ht="12">
      <c r="A232" s="62"/>
      <c r="B232" s="63"/>
      <c r="C232" s="64"/>
      <c r="D232" s="65"/>
      <c r="E232" s="65"/>
      <c r="F232" s="66"/>
    </row>
    <row r="233" spans="1:6" s="51" customFormat="1" ht="12">
      <c r="A233" s="62"/>
      <c r="B233" s="63"/>
      <c r="C233" s="64"/>
      <c r="D233" s="65"/>
      <c r="E233" s="65"/>
      <c r="F233" s="66"/>
    </row>
    <row r="234" spans="1:6" s="51" customFormat="1" ht="12">
      <c r="A234" s="62"/>
      <c r="B234" s="63"/>
      <c r="C234" s="64"/>
      <c r="D234" s="65"/>
      <c r="E234" s="65"/>
      <c r="F234" s="66"/>
    </row>
    <row r="235" spans="1:6" s="51" customFormat="1" ht="12">
      <c r="A235" s="62"/>
      <c r="B235" s="63"/>
      <c r="C235" s="64"/>
      <c r="D235" s="65"/>
      <c r="E235" s="65"/>
      <c r="F235" s="66"/>
    </row>
    <row r="236" spans="1:6" s="51" customFormat="1" ht="12">
      <c r="A236" s="62"/>
      <c r="B236" s="63"/>
      <c r="C236" s="64"/>
      <c r="D236" s="65"/>
      <c r="E236" s="65"/>
      <c r="F236" s="66"/>
    </row>
    <row r="237" spans="1:6" s="51" customFormat="1" ht="12">
      <c r="A237" s="62"/>
      <c r="B237" s="63"/>
      <c r="C237" s="64"/>
      <c r="D237" s="65"/>
      <c r="E237" s="65"/>
      <c r="F237" s="66"/>
    </row>
    <row r="238" spans="1:6" s="51" customFormat="1" ht="12">
      <c r="A238" s="62"/>
      <c r="B238" s="63"/>
      <c r="C238" s="64"/>
      <c r="D238" s="65"/>
      <c r="E238" s="65"/>
      <c r="F238" s="66"/>
    </row>
    <row r="239" spans="1:6" s="51" customFormat="1" ht="12">
      <c r="A239" s="62"/>
      <c r="B239" s="63"/>
      <c r="C239" s="64"/>
      <c r="D239" s="65"/>
      <c r="E239" s="65"/>
      <c r="F239" s="66"/>
    </row>
    <row r="240" spans="1:6" s="51" customFormat="1" ht="12">
      <c r="A240" s="62"/>
      <c r="B240" s="63"/>
      <c r="C240" s="64"/>
      <c r="D240" s="65"/>
      <c r="E240" s="65"/>
      <c r="F240" s="66"/>
    </row>
    <row r="241" spans="1:6" s="51" customFormat="1" ht="12">
      <c r="A241" s="62"/>
      <c r="B241" s="63"/>
      <c r="C241" s="64"/>
      <c r="D241" s="65"/>
      <c r="E241" s="65"/>
      <c r="F241" s="66"/>
    </row>
    <row r="242" spans="1:6" s="51" customFormat="1" ht="12">
      <c r="A242" s="62"/>
      <c r="B242" s="63"/>
      <c r="C242" s="64"/>
      <c r="D242" s="65"/>
      <c r="E242" s="65"/>
      <c r="F242" s="66"/>
    </row>
    <row r="243" spans="1:6" s="51" customFormat="1" ht="12">
      <c r="A243" s="62"/>
      <c r="B243" s="63"/>
      <c r="C243" s="64"/>
      <c r="D243" s="65"/>
      <c r="E243" s="65"/>
      <c r="F243" s="66"/>
    </row>
    <row r="244" spans="1:6" s="51" customFormat="1" ht="12">
      <c r="A244" s="62"/>
      <c r="B244" s="63"/>
      <c r="C244" s="64"/>
      <c r="D244" s="65"/>
      <c r="E244" s="65"/>
      <c r="F244" s="66"/>
    </row>
    <row r="245" spans="1:6" s="51" customFormat="1" ht="12">
      <c r="A245" s="62"/>
      <c r="B245" s="63"/>
      <c r="C245" s="64"/>
      <c r="D245" s="65"/>
      <c r="E245" s="65"/>
      <c r="F245" s="66"/>
    </row>
    <row r="246" spans="1:6" s="51" customFormat="1" ht="12">
      <c r="A246" s="62"/>
      <c r="B246" s="63"/>
      <c r="C246" s="64"/>
      <c r="D246" s="65"/>
      <c r="E246" s="65"/>
      <c r="F246" s="66"/>
    </row>
    <row r="247" spans="1:6" s="51" customFormat="1" ht="12">
      <c r="A247" s="62"/>
      <c r="B247" s="63"/>
      <c r="C247" s="64"/>
      <c r="D247" s="65"/>
      <c r="E247" s="65"/>
      <c r="F247" s="66"/>
    </row>
    <row r="248" spans="1:6" s="51" customFormat="1" ht="12">
      <c r="A248" s="62"/>
      <c r="B248" s="63"/>
      <c r="C248" s="64"/>
      <c r="D248" s="65"/>
      <c r="E248" s="65"/>
      <c r="F248" s="66"/>
    </row>
    <row r="249" spans="1:6" s="51" customFormat="1" ht="12">
      <c r="A249" s="62"/>
      <c r="B249" s="63"/>
      <c r="C249" s="64"/>
      <c r="D249" s="65"/>
      <c r="E249" s="65"/>
      <c r="F249" s="66"/>
    </row>
    <row r="250" spans="1:6" s="51" customFormat="1" ht="12">
      <c r="A250" s="62"/>
      <c r="B250" s="63"/>
      <c r="C250" s="64"/>
      <c r="D250" s="65"/>
      <c r="E250" s="65"/>
      <c r="F250" s="66"/>
    </row>
    <row r="251" spans="1:6" s="51" customFormat="1" ht="12">
      <c r="A251" s="62"/>
      <c r="B251" s="63"/>
      <c r="C251" s="64"/>
      <c r="D251" s="65"/>
      <c r="E251" s="65"/>
      <c r="F251" s="66"/>
    </row>
    <row r="252" spans="1:6" s="51" customFormat="1" ht="12">
      <c r="A252" s="62"/>
      <c r="B252" s="63"/>
      <c r="C252" s="64"/>
      <c r="D252" s="65"/>
      <c r="E252" s="65"/>
      <c r="F252" s="66"/>
    </row>
    <row r="253" spans="1:6" s="51" customFormat="1" ht="12">
      <c r="A253" s="62"/>
      <c r="B253" s="63"/>
      <c r="C253" s="64"/>
      <c r="D253" s="65"/>
      <c r="E253" s="65"/>
      <c r="F253" s="66"/>
    </row>
    <row r="254" spans="1:6" s="51" customFormat="1" ht="12">
      <c r="A254" s="62"/>
      <c r="B254" s="63"/>
      <c r="C254" s="64"/>
      <c r="D254" s="65"/>
      <c r="E254" s="65"/>
      <c r="F254" s="66"/>
    </row>
    <row r="255" spans="1:6" s="51" customFormat="1" ht="12">
      <c r="A255" s="62"/>
      <c r="B255" s="63"/>
      <c r="C255" s="64"/>
      <c r="D255" s="65"/>
      <c r="E255" s="65"/>
      <c r="F255" s="66"/>
    </row>
    <row r="256" spans="1:6" s="51" customFormat="1" ht="12">
      <c r="A256" s="62"/>
      <c r="B256" s="63"/>
      <c r="C256" s="64"/>
      <c r="D256" s="65"/>
      <c r="E256" s="65"/>
      <c r="F256" s="66"/>
    </row>
    <row r="257" spans="1:6" s="51" customFormat="1" ht="12">
      <c r="A257" s="62"/>
      <c r="B257" s="63"/>
      <c r="C257" s="64"/>
      <c r="D257" s="65"/>
      <c r="E257" s="65"/>
      <c r="F257" s="66"/>
    </row>
    <row r="258" spans="1:6" s="51" customFormat="1" ht="12">
      <c r="A258" s="62"/>
      <c r="B258" s="63"/>
      <c r="C258" s="64"/>
      <c r="D258" s="65"/>
      <c r="E258" s="65"/>
      <c r="F258" s="66"/>
    </row>
    <row r="259" spans="1:6" s="51" customFormat="1" ht="12">
      <c r="A259" s="62"/>
      <c r="B259" s="63"/>
      <c r="C259" s="64"/>
      <c r="D259" s="65"/>
      <c r="E259" s="65"/>
      <c r="F259" s="66"/>
    </row>
    <row r="260" spans="1:6" s="51" customFormat="1" ht="12">
      <c r="A260" s="62"/>
      <c r="B260" s="63"/>
      <c r="C260" s="64"/>
      <c r="D260" s="65"/>
      <c r="E260" s="65"/>
      <c r="F260" s="66"/>
    </row>
    <row r="261" spans="1:6" s="51" customFormat="1" ht="12">
      <c r="A261" s="62"/>
      <c r="B261" s="63"/>
      <c r="C261" s="64"/>
      <c r="D261" s="65"/>
      <c r="E261" s="65"/>
      <c r="F261" s="66"/>
    </row>
    <row r="262" spans="1:6" s="51" customFormat="1" ht="12">
      <c r="A262" s="62"/>
      <c r="B262" s="63"/>
      <c r="C262" s="64"/>
      <c r="D262" s="65"/>
      <c r="E262" s="65"/>
      <c r="F262" s="66"/>
    </row>
    <row r="263" spans="1:6" s="51" customFormat="1" ht="12">
      <c r="A263" s="62"/>
      <c r="B263" s="63"/>
      <c r="C263" s="64"/>
      <c r="D263" s="65"/>
      <c r="E263" s="65"/>
      <c r="F263" s="66"/>
    </row>
    <row r="264" spans="1:6" s="51" customFormat="1" ht="12">
      <c r="A264" s="62"/>
      <c r="B264" s="63"/>
      <c r="C264" s="64"/>
      <c r="D264" s="65"/>
      <c r="E264" s="65"/>
      <c r="F264" s="66"/>
    </row>
    <row r="265" spans="1:6" s="51" customFormat="1" ht="12">
      <c r="A265" s="62"/>
      <c r="B265" s="63"/>
      <c r="C265" s="64"/>
      <c r="D265" s="65"/>
      <c r="E265" s="65"/>
      <c r="F265" s="66"/>
    </row>
    <row r="266" spans="1:6" s="51" customFormat="1" ht="12">
      <c r="A266" s="62"/>
      <c r="B266" s="63"/>
      <c r="C266" s="64"/>
      <c r="D266" s="65"/>
      <c r="E266" s="65"/>
      <c r="F266" s="66"/>
    </row>
    <row r="267" spans="1:6" s="51" customFormat="1" ht="12">
      <c r="A267" s="62"/>
      <c r="B267" s="63"/>
      <c r="C267" s="64"/>
      <c r="D267" s="65"/>
      <c r="E267" s="65"/>
      <c r="F267" s="66"/>
    </row>
    <row r="268" spans="1:6" s="51" customFormat="1" ht="12">
      <c r="A268" s="62"/>
      <c r="B268" s="63"/>
      <c r="C268" s="64"/>
      <c r="D268" s="65"/>
      <c r="E268" s="65"/>
      <c r="F268" s="66"/>
    </row>
    <row r="269" spans="1:6" s="51" customFormat="1" ht="12">
      <c r="A269" s="62"/>
      <c r="B269" s="63"/>
      <c r="C269" s="64"/>
      <c r="D269" s="65"/>
      <c r="E269" s="65"/>
      <c r="F269" s="66"/>
    </row>
    <row r="270" spans="1:6" s="51" customFormat="1" ht="12">
      <c r="A270" s="62"/>
      <c r="B270" s="63"/>
      <c r="C270" s="64"/>
      <c r="D270" s="65"/>
      <c r="E270" s="65"/>
      <c r="F270" s="66"/>
    </row>
    <row r="271" spans="1:6" s="51" customFormat="1" ht="12">
      <c r="A271" s="62"/>
      <c r="B271" s="63"/>
      <c r="C271" s="64"/>
      <c r="D271" s="65"/>
      <c r="E271" s="65"/>
      <c r="F271" s="66"/>
    </row>
    <row r="272" spans="1:6" s="51" customFormat="1" ht="12">
      <c r="A272" s="62"/>
      <c r="B272" s="63"/>
      <c r="C272" s="64"/>
      <c r="D272" s="65"/>
      <c r="E272" s="65"/>
      <c r="F272" s="66"/>
    </row>
    <row r="273" spans="1:6" s="51" customFormat="1" ht="12">
      <c r="A273" s="62"/>
      <c r="B273" s="63"/>
      <c r="C273" s="64"/>
      <c r="D273" s="65"/>
      <c r="E273" s="65"/>
      <c r="F273" s="66"/>
    </row>
    <row r="274" spans="1:6" s="51" customFormat="1" ht="12">
      <c r="A274" s="62"/>
      <c r="B274" s="63"/>
      <c r="C274" s="64"/>
      <c r="D274" s="65"/>
      <c r="E274" s="65"/>
      <c r="F274" s="66"/>
    </row>
    <row r="275" spans="1:6" s="51" customFormat="1" ht="12">
      <c r="A275" s="62"/>
      <c r="B275" s="63"/>
      <c r="C275" s="64"/>
      <c r="D275" s="65"/>
      <c r="E275" s="65"/>
      <c r="F275" s="66"/>
    </row>
    <row r="276" spans="1:6" s="51" customFormat="1" ht="12">
      <c r="A276" s="62"/>
      <c r="B276" s="63"/>
      <c r="C276" s="64"/>
      <c r="D276" s="65"/>
      <c r="E276" s="65"/>
      <c r="F276" s="66"/>
    </row>
    <row r="277" spans="1:6" s="51" customFormat="1" ht="12">
      <c r="A277" s="62"/>
      <c r="B277" s="63"/>
      <c r="C277" s="64"/>
      <c r="D277" s="65"/>
      <c r="E277" s="65"/>
      <c r="F277" s="66"/>
    </row>
    <row r="278" spans="1:6" s="51" customFormat="1" ht="12">
      <c r="A278" s="62"/>
      <c r="B278" s="63"/>
      <c r="C278" s="64"/>
      <c r="D278" s="65"/>
      <c r="E278" s="65"/>
      <c r="F278" s="66"/>
    </row>
    <row r="279" spans="1:6" s="51" customFormat="1" ht="12">
      <c r="A279" s="62"/>
      <c r="B279" s="63"/>
      <c r="C279" s="64"/>
      <c r="D279" s="65"/>
      <c r="E279" s="65"/>
      <c r="F279" s="66"/>
    </row>
    <row r="280" spans="1:6" s="51" customFormat="1" ht="12">
      <c r="A280" s="62"/>
      <c r="B280" s="63"/>
      <c r="C280" s="64"/>
      <c r="D280" s="65"/>
      <c r="E280" s="65"/>
      <c r="F280" s="66"/>
    </row>
    <row r="281" spans="1:6" s="51" customFormat="1" ht="12">
      <c r="A281" s="62"/>
      <c r="B281" s="63"/>
      <c r="C281" s="64"/>
      <c r="D281" s="65"/>
      <c r="E281" s="65"/>
      <c r="F281" s="66"/>
    </row>
    <row r="282" spans="1:6" s="51" customFormat="1" ht="12">
      <c r="A282" s="62"/>
      <c r="B282" s="63"/>
      <c r="C282" s="64"/>
      <c r="D282" s="65"/>
      <c r="E282" s="65"/>
      <c r="F282" s="66"/>
    </row>
    <row r="283" spans="1:6" s="51" customFormat="1" ht="12">
      <c r="A283" s="62"/>
      <c r="B283" s="63"/>
      <c r="C283" s="64"/>
      <c r="D283" s="65"/>
      <c r="E283" s="65"/>
      <c r="F283" s="66"/>
    </row>
    <row r="284" spans="1:6" s="51" customFormat="1" ht="12">
      <c r="A284" s="62"/>
      <c r="B284" s="63"/>
      <c r="C284" s="64"/>
      <c r="D284" s="65"/>
      <c r="E284" s="65"/>
      <c r="F284" s="66"/>
    </row>
    <row r="285" spans="1:6" s="51" customFormat="1" ht="12">
      <c r="A285" s="62"/>
      <c r="B285" s="63"/>
      <c r="C285" s="64"/>
      <c r="D285" s="65"/>
      <c r="E285" s="65"/>
      <c r="F285" s="66"/>
    </row>
    <row r="286" spans="1:6" s="51" customFormat="1" ht="12">
      <c r="A286" s="62"/>
      <c r="B286" s="63"/>
      <c r="C286" s="64"/>
      <c r="D286" s="65"/>
      <c r="E286" s="65"/>
      <c r="F286" s="66"/>
    </row>
    <row r="287" spans="1:6" s="51" customFormat="1" ht="12">
      <c r="A287" s="62"/>
      <c r="B287" s="63"/>
      <c r="C287" s="64"/>
      <c r="D287" s="65"/>
      <c r="E287" s="65"/>
      <c r="F287" s="66"/>
    </row>
    <row r="288" spans="1:6" s="51" customFormat="1" ht="12">
      <c r="A288" s="62"/>
      <c r="B288" s="63"/>
      <c r="C288" s="64"/>
      <c r="D288" s="65"/>
      <c r="E288" s="65"/>
      <c r="F288" s="66"/>
    </row>
    <row r="289" spans="1:6" s="51" customFormat="1" ht="12">
      <c r="A289" s="62"/>
      <c r="B289" s="63"/>
      <c r="C289" s="64"/>
      <c r="D289" s="65"/>
      <c r="E289" s="65"/>
      <c r="F289" s="66"/>
    </row>
    <row r="290" spans="1:6" s="51" customFormat="1" ht="12">
      <c r="A290" s="62"/>
      <c r="B290" s="63"/>
      <c r="C290" s="64"/>
      <c r="D290" s="65"/>
      <c r="E290" s="65"/>
      <c r="F290" s="66"/>
    </row>
    <row r="291" spans="1:6" s="51" customFormat="1" ht="12">
      <c r="A291" s="62"/>
      <c r="B291" s="63"/>
      <c r="C291" s="64"/>
      <c r="D291" s="65"/>
      <c r="E291" s="65"/>
      <c r="F291" s="66"/>
    </row>
    <row r="292" spans="1:6" s="51" customFormat="1" ht="12">
      <c r="A292" s="62"/>
      <c r="B292" s="63"/>
      <c r="C292" s="64"/>
      <c r="D292" s="65"/>
      <c r="E292" s="65"/>
      <c r="F292" s="66"/>
    </row>
    <row r="293" spans="1:6" s="51" customFormat="1" ht="12">
      <c r="A293" s="62"/>
      <c r="B293" s="63"/>
      <c r="C293" s="64"/>
      <c r="D293" s="65"/>
      <c r="E293" s="65"/>
      <c r="F293" s="66"/>
    </row>
    <row r="294" spans="1:6" s="51" customFormat="1" ht="12">
      <c r="A294" s="62"/>
      <c r="B294" s="63"/>
      <c r="C294" s="64"/>
      <c r="D294" s="65"/>
      <c r="E294" s="65"/>
      <c r="F294" s="66"/>
    </row>
    <row r="295" spans="1:6" s="51" customFormat="1" ht="12">
      <c r="A295" s="62"/>
      <c r="B295" s="63"/>
      <c r="C295" s="64"/>
      <c r="D295" s="65"/>
      <c r="E295" s="65"/>
      <c r="F295" s="66"/>
    </row>
    <row r="296" spans="1:6" s="51" customFormat="1" ht="12">
      <c r="A296" s="62"/>
      <c r="B296" s="63"/>
      <c r="C296" s="64"/>
      <c r="D296" s="65"/>
      <c r="E296" s="65"/>
      <c r="F296" s="66"/>
    </row>
    <row r="297" spans="1:6" s="51" customFormat="1" ht="12">
      <c r="A297" s="62"/>
      <c r="B297" s="63"/>
      <c r="C297" s="64"/>
      <c r="D297" s="65"/>
      <c r="E297" s="65"/>
      <c r="F297" s="66"/>
    </row>
    <row r="298" spans="1:6" s="51" customFormat="1" ht="12">
      <c r="A298" s="62"/>
      <c r="B298" s="63"/>
      <c r="C298" s="64"/>
      <c r="D298" s="65"/>
      <c r="E298" s="65"/>
      <c r="F298" s="66"/>
    </row>
    <row r="299" spans="1:6" s="51" customFormat="1" ht="12">
      <c r="A299" s="62"/>
      <c r="B299" s="63"/>
      <c r="C299" s="64"/>
      <c r="D299" s="65"/>
      <c r="E299" s="65"/>
      <c r="F299" s="66"/>
    </row>
    <row r="300" spans="1:6" s="51" customFormat="1" ht="12">
      <c r="A300" s="62"/>
      <c r="B300" s="63"/>
      <c r="C300" s="64"/>
      <c r="D300" s="65"/>
      <c r="E300" s="65"/>
      <c r="F300" s="66"/>
    </row>
    <row r="301" spans="1:6" s="51" customFormat="1" ht="12">
      <c r="A301" s="62"/>
      <c r="B301" s="63"/>
      <c r="C301" s="64"/>
      <c r="D301" s="65"/>
      <c r="E301" s="65"/>
      <c r="F301" s="66"/>
    </row>
    <row r="302" spans="1:6" s="51" customFormat="1" ht="12">
      <c r="A302" s="62"/>
      <c r="B302" s="63"/>
      <c r="C302" s="64"/>
      <c r="D302" s="65"/>
      <c r="E302" s="65"/>
      <c r="F302" s="66"/>
    </row>
    <row r="303" spans="1:6" s="51" customFormat="1" ht="12">
      <c r="A303" s="62"/>
      <c r="B303" s="63"/>
      <c r="C303" s="64"/>
      <c r="D303" s="65"/>
      <c r="E303" s="65"/>
      <c r="F303" s="66"/>
    </row>
    <row r="304" spans="1:6" s="51" customFormat="1" ht="12">
      <c r="A304" s="62"/>
      <c r="B304" s="63"/>
      <c r="C304" s="64"/>
      <c r="D304" s="65"/>
      <c r="E304" s="65"/>
      <c r="F304" s="66"/>
    </row>
    <row r="305" spans="1:6" s="51" customFormat="1" ht="12">
      <c r="A305" s="62"/>
      <c r="B305" s="63"/>
      <c r="C305" s="64"/>
      <c r="D305" s="65"/>
      <c r="E305" s="65"/>
      <c r="F305" s="66"/>
    </row>
    <row r="306" spans="1:6" s="51" customFormat="1" ht="12">
      <c r="A306" s="62"/>
      <c r="B306" s="63"/>
      <c r="C306" s="64"/>
      <c r="D306" s="65"/>
      <c r="E306" s="65"/>
      <c r="F306" s="66"/>
    </row>
    <row r="307" spans="1:6" s="51" customFormat="1" ht="12">
      <c r="A307" s="62"/>
      <c r="B307" s="63"/>
      <c r="C307" s="64"/>
      <c r="D307" s="65"/>
      <c r="E307" s="65"/>
      <c r="F307" s="66"/>
    </row>
    <row r="308" spans="1:6" s="51" customFormat="1" ht="12">
      <c r="A308" s="62"/>
      <c r="B308" s="63"/>
      <c r="C308" s="64"/>
      <c r="D308" s="65"/>
      <c r="E308" s="65"/>
      <c r="F308" s="66"/>
    </row>
    <row r="309" spans="1:6" s="51" customFormat="1" ht="12">
      <c r="A309" s="62"/>
      <c r="B309" s="63"/>
      <c r="C309" s="64"/>
      <c r="D309" s="65"/>
      <c r="E309" s="65"/>
      <c r="F309" s="66"/>
    </row>
    <row r="310" spans="1:6" s="51" customFormat="1" ht="12">
      <c r="A310" s="62"/>
      <c r="B310" s="63"/>
      <c r="C310" s="64"/>
      <c r="D310" s="65"/>
      <c r="E310" s="65"/>
      <c r="F310" s="66"/>
    </row>
    <row r="311" spans="1:6" s="51" customFormat="1" ht="12">
      <c r="A311" s="62"/>
      <c r="B311" s="63"/>
      <c r="C311" s="64"/>
      <c r="D311" s="65"/>
      <c r="E311" s="65"/>
      <c r="F311" s="66"/>
    </row>
    <row r="312" spans="1:6" s="51" customFormat="1" ht="12">
      <c r="A312" s="62"/>
      <c r="B312" s="63"/>
      <c r="C312" s="64"/>
      <c r="D312" s="65"/>
      <c r="E312" s="65"/>
      <c r="F312" s="66"/>
    </row>
    <row r="313" spans="1:6" s="51" customFormat="1" ht="12">
      <c r="A313" s="62"/>
      <c r="B313" s="63"/>
      <c r="C313" s="64"/>
      <c r="D313" s="65"/>
      <c r="E313" s="65"/>
      <c r="F313" s="66"/>
    </row>
    <row r="314" spans="1:6" s="51" customFormat="1" ht="12">
      <c r="A314" s="62"/>
      <c r="B314" s="63"/>
      <c r="C314" s="64"/>
      <c r="D314" s="65"/>
      <c r="E314" s="65"/>
      <c r="F314" s="66"/>
    </row>
    <row r="315" spans="1:6" s="51" customFormat="1" ht="12">
      <c r="A315" s="62"/>
      <c r="B315" s="63"/>
      <c r="C315" s="64"/>
      <c r="D315" s="65"/>
      <c r="E315" s="65"/>
      <c r="F315" s="66"/>
    </row>
    <row r="316" spans="1:6" s="51" customFormat="1" ht="12">
      <c r="A316" s="62"/>
      <c r="B316" s="63"/>
      <c r="C316" s="64"/>
      <c r="D316" s="65"/>
      <c r="E316" s="65"/>
      <c r="F316" s="66"/>
    </row>
    <row r="317" spans="1:6" s="51" customFormat="1" ht="12">
      <c r="A317" s="62"/>
      <c r="B317" s="63"/>
      <c r="C317" s="64"/>
      <c r="D317" s="65"/>
      <c r="E317" s="65"/>
      <c r="F317" s="66"/>
    </row>
    <row r="318" spans="1:6" s="51" customFormat="1" ht="12">
      <c r="A318" s="62"/>
      <c r="B318" s="63"/>
      <c r="C318" s="64"/>
      <c r="D318" s="65"/>
      <c r="E318" s="65"/>
      <c r="F318" s="66"/>
    </row>
    <row r="319" spans="1:6" s="51" customFormat="1" ht="12">
      <c r="A319" s="62"/>
      <c r="B319" s="63"/>
      <c r="C319" s="64"/>
      <c r="D319" s="65"/>
      <c r="E319" s="65"/>
      <c r="F319" s="66"/>
    </row>
    <row r="320" spans="1:6" s="51" customFormat="1" ht="12">
      <c r="A320" s="62"/>
      <c r="B320" s="63"/>
      <c r="C320" s="64"/>
      <c r="D320" s="65"/>
      <c r="E320" s="65"/>
      <c r="F320" s="66"/>
    </row>
    <row r="321" spans="1:6" s="51" customFormat="1" ht="12">
      <c r="A321" s="62"/>
      <c r="B321" s="63"/>
      <c r="C321" s="64"/>
      <c r="D321" s="65"/>
      <c r="E321" s="65"/>
      <c r="F321" s="66"/>
    </row>
    <row r="322" spans="1:6" s="51" customFormat="1" ht="12">
      <c r="A322" s="62"/>
      <c r="B322" s="63"/>
      <c r="C322" s="64"/>
      <c r="D322" s="65"/>
      <c r="E322" s="65"/>
      <c r="F322" s="66"/>
    </row>
    <row r="323" spans="1:6" s="51" customFormat="1" ht="12">
      <c r="A323" s="62"/>
      <c r="B323" s="63"/>
      <c r="C323" s="64"/>
      <c r="D323" s="65"/>
      <c r="E323" s="65"/>
      <c r="F323" s="66"/>
    </row>
    <row r="324" spans="1:6" s="51" customFormat="1" ht="12">
      <c r="A324" s="62"/>
      <c r="B324" s="63"/>
      <c r="C324" s="64"/>
      <c r="D324" s="65"/>
      <c r="E324" s="65"/>
      <c r="F324" s="66"/>
    </row>
    <row r="325" spans="1:6" s="51" customFormat="1" ht="12">
      <c r="A325" s="62"/>
      <c r="B325" s="63"/>
      <c r="C325" s="64"/>
      <c r="D325" s="65"/>
      <c r="E325" s="65"/>
      <c r="F325" s="66"/>
    </row>
    <row r="326" spans="1:6" s="51" customFormat="1" ht="12">
      <c r="A326" s="62"/>
      <c r="B326" s="63"/>
      <c r="C326" s="64"/>
      <c r="D326" s="65"/>
      <c r="E326" s="65"/>
      <c r="F326" s="66"/>
    </row>
    <row r="327" spans="1:6" s="51" customFormat="1" ht="12">
      <c r="A327" s="62"/>
      <c r="B327" s="63"/>
      <c r="C327" s="64"/>
      <c r="D327" s="65"/>
      <c r="E327" s="65"/>
      <c r="F327" s="66"/>
    </row>
    <row r="328" spans="1:6" s="51" customFormat="1" ht="12">
      <c r="A328" s="62"/>
      <c r="B328" s="63"/>
      <c r="C328" s="64"/>
      <c r="D328" s="65"/>
      <c r="E328" s="65"/>
      <c r="F328" s="66"/>
    </row>
    <row r="329" spans="1:6" s="51" customFormat="1" ht="12">
      <c r="A329" s="62"/>
      <c r="B329" s="63"/>
      <c r="C329" s="64"/>
      <c r="D329" s="65"/>
      <c r="E329" s="65"/>
      <c r="F329" s="66"/>
    </row>
    <row r="330" spans="1:6" s="51" customFormat="1" ht="12">
      <c r="A330" s="62"/>
      <c r="B330" s="63"/>
      <c r="C330" s="64"/>
      <c r="D330" s="65"/>
      <c r="E330" s="65"/>
      <c r="F330" s="66"/>
    </row>
    <row r="331" spans="1:6" s="51" customFormat="1" ht="12">
      <c r="A331" s="62"/>
      <c r="B331" s="63"/>
      <c r="C331" s="64"/>
      <c r="D331" s="65"/>
      <c r="E331" s="65"/>
      <c r="F331" s="66"/>
    </row>
    <row r="332" spans="1:6" s="51" customFormat="1" ht="12">
      <c r="A332" s="62"/>
      <c r="B332" s="63"/>
      <c r="C332" s="64"/>
      <c r="D332" s="65"/>
      <c r="E332" s="65"/>
      <c r="F332" s="66"/>
    </row>
    <row r="333" spans="1:6" s="51" customFormat="1" ht="12">
      <c r="A333" s="62"/>
      <c r="B333" s="63"/>
      <c r="C333" s="64"/>
      <c r="D333" s="65"/>
      <c r="E333" s="65"/>
      <c r="F333" s="66"/>
    </row>
    <row r="334" spans="1:6" s="51" customFormat="1" ht="12">
      <c r="A334" s="62"/>
      <c r="B334" s="63"/>
      <c r="C334" s="64"/>
      <c r="D334" s="65"/>
      <c r="E334" s="65"/>
      <c r="F334" s="66"/>
    </row>
    <row r="335" spans="1:6" s="51" customFormat="1" ht="12">
      <c r="A335" s="62"/>
      <c r="B335" s="63"/>
      <c r="C335" s="64"/>
      <c r="D335" s="65"/>
      <c r="E335" s="65"/>
      <c r="F335" s="66"/>
    </row>
    <row r="336" spans="1:6" s="51" customFormat="1" ht="12">
      <c r="A336" s="62"/>
      <c r="B336" s="63"/>
      <c r="C336" s="64"/>
      <c r="D336" s="65"/>
      <c r="E336" s="65"/>
      <c r="F336" s="66"/>
    </row>
    <row r="337" spans="1:6" s="51" customFormat="1" ht="12">
      <c r="A337" s="62"/>
      <c r="B337" s="63"/>
      <c r="C337" s="64"/>
      <c r="D337" s="65"/>
      <c r="E337" s="65"/>
      <c r="F337" s="66"/>
    </row>
    <row r="338" spans="1:6" s="51" customFormat="1" ht="12">
      <c r="A338" s="62"/>
      <c r="B338" s="63"/>
      <c r="C338" s="64"/>
      <c r="D338" s="65"/>
      <c r="E338" s="65"/>
      <c r="F338" s="66"/>
    </row>
    <row r="339" spans="1:6" s="51" customFormat="1" ht="12">
      <c r="A339" s="62"/>
      <c r="B339" s="63"/>
      <c r="C339" s="64"/>
      <c r="D339" s="65"/>
      <c r="E339" s="65"/>
      <c r="F339" s="66"/>
    </row>
    <row r="340" spans="1:6" s="51" customFormat="1" ht="12">
      <c r="A340" s="62"/>
      <c r="B340" s="63"/>
      <c r="C340" s="64"/>
      <c r="D340" s="65"/>
      <c r="E340" s="65"/>
      <c r="F340" s="66"/>
    </row>
    <row r="341" spans="1:6" s="51" customFormat="1" ht="12">
      <c r="A341" s="62"/>
      <c r="B341" s="63"/>
      <c r="C341" s="64"/>
      <c r="D341" s="65"/>
      <c r="E341" s="65"/>
      <c r="F341" s="66"/>
    </row>
    <row r="342" spans="1:6" s="51" customFormat="1" ht="12">
      <c r="A342" s="62"/>
      <c r="B342" s="63"/>
      <c r="C342" s="64"/>
      <c r="D342" s="65"/>
      <c r="E342" s="65"/>
      <c r="F342" s="66"/>
    </row>
    <row r="343" spans="1:6" s="51" customFormat="1" ht="12">
      <c r="A343" s="62"/>
      <c r="B343" s="63"/>
      <c r="C343" s="64"/>
      <c r="D343" s="65"/>
      <c r="E343" s="65"/>
      <c r="F343" s="66"/>
    </row>
    <row r="344" spans="1:6" s="51" customFormat="1" ht="12">
      <c r="A344" s="62"/>
      <c r="B344" s="63"/>
      <c r="C344" s="64"/>
      <c r="D344" s="65"/>
      <c r="E344" s="65"/>
      <c r="F344" s="66"/>
    </row>
    <row r="345" spans="1:6" s="51" customFormat="1" ht="12">
      <c r="A345" s="62"/>
      <c r="B345" s="63"/>
      <c r="C345" s="64"/>
      <c r="D345" s="65"/>
      <c r="E345" s="65"/>
      <c r="F345" s="66"/>
    </row>
    <row r="346" spans="1:6" s="51" customFormat="1" ht="12">
      <c r="A346" s="62"/>
      <c r="B346" s="63"/>
      <c r="C346" s="64"/>
      <c r="D346" s="65"/>
      <c r="E346" s="65"/>
      <c r="F346" s="66"/>
    </row>
    <row r="347" spans="1:6" s="51" customFormat="1" ht="12">
      <c r="A347" s="62"/>
      <c r="B347" s="63"/>
      <c r="C347" s="64"/>
      <c r="D347" s="65"/>
      <c r="E347" s="65"/>
      <c r="F347" s="66"/>
    </row>
    <row r="348" spans="1:6" s="51" customFormat="1" ht="12">
      <c r="A348" s="62"/>
      <c r="B348" s="63"/>
      <c r="C348" s="64"/>
      <c r="D348" s="65"/>
      <c r="E348" s="65"/>
      <c r="F348" s="66"/>
    </row>
    <row r="349" spans="1:6" s="51" customFormat="1" ht="12">
      <c r="A349" s="62"/>
      <c r="B349" s="63"/>
      <c r="C349" s="64"/>
      <c r="D349" s="65"/>
      <c r="E349" s="65"/>
      <c r="F349" s="66"/>
    </row>
    <row r="350" spans="1:6" s="51" customFormat="1" ht="12">
      <c r="A350" s="62"/>
      <c r="B350" s="63"/>
      <c r="C350" s="64"/>
      <c r="D350" s="65"/>
      <c r="E350" s="65"/>
      <c r="F350" s="66"/>
    </row>
    <row r="351" spans="1:6" s="51" customFormat="1" ht="12">
      <c r="A351" s="62"/>
      <c r="B351" s="63"/>
      <c r="C351" s="64"/>
      <c r="D351" s="65"/>
      <c r="E351" s="65"/>
      <c r="F351" s="66"/>
    </row>
    <row r="352" spans="1:6" s="51" customFormat="1" ht="12">
      <c r="A352" s="62"/>
      <c r="B352" s="63"/>
      <c r="C352" s="64"/>
      <c r="D352" s="65"/>
      <c r="E352" s="65"/>
      <c r="F352" s="66"/>
    </row>
    <row r="353" spans="1:6" s="51" customFormat="1" ht="12">
      <c r="A353" s="62"/>
      <c r="B353" s="63"/>
      <c r="C353" s="64"/>
      <c r="D353" s="65"/>
      <c r="E353" s="65"/>
      <c r="F353" s="66"/>
    </row>
    <row r="354" spans="1:6" s="51" customFormat="1" ht="12">
      <c r="A354" s="62"/>
      <c r="B354" s="63"/>
      <c r="C354" s="64"/>
      <c r="D354" s="65"/>
      <c r="E354" s="65"/>
      <c r="F354" s="66"/>
    </row>
    <row r="355" spans="1:6" s="51" customFormat="1" ht="12">
      <c r="A355" s="62"/>
      <c r="B355" s="63"/>
      <c r="C355" s="64"/>
      <c r="D355" s="65"/>
      <c r="E355" s="65"/>
      <c r="F355" s="66"/>
    </row>
    <row r="356" spans="1:6" s="51" customFormat="1" ht="12">
      <c r="A356" s="62"/>
      <c r="B356" s="63"/>
      <c r="C356" s="64"/>
      <c r="D356" s="65"/>
      <c r="E356" s="65"/>
      <c r="F356" s="66"/>
    </row>
    <row r="357" spans="1:6" s="51" customFormat="1" ht="12">
      <c r="A357" s="62"/>
      <c r="B357" s="63"/>
      <c r="C357" s="64"/>
      <c r="D357" s="65"/>
      <c r="E357" s="65"/>
      <c r="F357" s="66"/>
    </row>
    <row r="358" spans="1:6" s="51" customFormat="1" ht="12">
      <c r="A358" s="62"/>
      <c r="B358" s="63"/>
      <c r="C358" s="64"/>
      <c r="D358" s="65"/>
      <c r="E358" s="65"/>
      <c r="F358" s="66"/>
    </row>
    <row r="359" spans="1:6" s="51" customFormat="1" ht="12">
      <c r="A359" s="62"/>
      <c r="B359" s="63"/>
      <c r="C359" s="64"/>
      <c r="D359" s="65"/>
      <c r="E359" s="65"/>
      <c r="F359" s="66"/>
    </row>
    <row r="360" spans="1:6" s="51" customFormat="1" ht="12">
      <c r="A360" s="62"/>
      <c r="B360" s="63"/>
      <c r="C360" s="64"/>
      <c r="D360" s="65"/>
      <c r="E360" s="65"/>
      <c r="F360" s="66"/>
    </row>
    <row r="361" spans="1:6" s="51" customFormat="1" ht="12">
      <c r="A361" s="62"/>
      <c r="B361" s="63"/>
      <c r="C361" s="64"/>
      <c r="D361" s="65"/>
      <c r="E361" s="65"/>
      <c r="F361" s="66"/>
    </row>
    <row r="362" spans="1:6" s="51" customFormat="1" ht="12">
      <c r="A362" s="62"/>
      <c r="B362" s="63"/>
      <c r="C362" s="64"/>
      <c r="D362" s="65"/>
      <c r="E362" s="65"/>
      <c r="F362" s="66"/>
    </row>
    <row r="363" spans="1:6" s="51" customFormat="1" ht="12">
      <c r="A363" s="62"/>
      <c r="B363" s="63"/>
      <c r="C363" s="64"/>
      <c r="D363" s="65"/>
      <c r="E363" s="65"/>
      <c r="F363" s="66"/>
    </row>
    <row r="364" spans="1:6" s="51" customFormat="1" ht="12">
      <c r="A364" s="62"/>
      <c r="B364" s="63"/>
      <c r="C364" s="64"/>
      <c r="D364" s="65"/>
      <c r="E364" s="65"/>
      <c r="F364" s="66"/>
    </row>
    <row r="365" spans="1:6" s="51" customFormat="1" ht="12">
      <c r="A365" s="62"/>
      <c r="B365" s="63"/>
      <c r="C365" s="64"/>
      <c r="D365" s="65"/>
      <c r="E365" s="65"/>
      <c r="F365" s="66"/>
    </row>
    <row r="366" spans="1:6" s="51" customFormat="1" ht="12">
      <c r="A366" s="62"/>
      <c r="B366" s="63"/>
      <c r="C366" s="64"/>
      <c r="D366" s="65"/>
      <c r="E366" s="65"/>
      <c r="F366" s="66"/>
    </row>
    <row r="367" spans="1:6" s="51" customFormat="1" ht="12">
      <c r="A367" s="62"/>
      <c r="B367" s="63"/>
      <c r="C367" s="64"/>
      <c r="D367" s="65"/>
      <c r="E367" s="65"/>
      <c r="F367" s="66"/>
    </row>
    <row r="368" spans="1:6" s="51" customFormat="1" ht="12">
      <c r="A368" s="62"/>
      <c r="B368" s="63"/>
      <c r="C368" s="64"/>
      <c r="D368" s="65"/>
      <c r="E368" s="65"/>
      <c r="F368" s="66"/>
    </row>
    <row r="369" spans="1:6" s="51" customFormat="1" ht="12">
      <c r="A369" s="62"/>
      <c r="B369" s="63"/>
      <c r="C369" s="64"/>
      <c r="D369" s="65"/>
      <c r="E369" s="65"/>
      <c r="F369" s="66"/>
    </row>
    <row r="370" spans="1:6" s="51" customFormat="1" ht="12">
      <c r="A370" s="62"/>
      <c r="B370" s="63"/>
      <c r="C370" s="64"/>
      <c r="D370" s="65"/>
      <c r="E370" s="65"/>
      <c r="F370" s="66"/>
    </row>
    <row r="371" spans="1:6" s="51" customFormat="1" ht="12">
      <c r="A371" s="62"/>
      <c r="B371" s="63"/>
      <c r="C371" s="64"/>
      <c r="D371" s="65"/>
      <c r="E371" s="65"/>
      <c r="F371" s="66"/>
    </row>
    <row r="372" spans="1:6" s="51" customFormat="1" ht="12">
      <c r="A372" s="62"/>
      <c r="B372" s="63"/>
      <c r="C372" s="64"/>
      <c r="D372" s="65"/>
      <c r="E372" s="65"/>
      <c r="F372" s="66"/>
    </row>
    <row r="373" spans="1:6" s="51" customFormat="1" ht="12">
      <c r="A373" s="62"/>
      <c r="B373" s="63"/>
      <c r="C373" s="64"/>
      <c r="D373" s="65"/>
      <c r="E373" s="65"/>
      <c r="F373" s="66"/>
    </row>
    <row r="374" spans="1:6" s="51" customFormat="1" ht="12">
      <c r="A374" s="62"/>
      <c r="B374" s="63"/>
      <c r="C374" s="64"/>
      <c r="D374" s="65"/>
      <c r="E374" s="65"/>
      <c r="F374" s="66"/>
    </row>
    <row r="375" spans="1:6" s="51" customFormat="1" ht="12">
      <c r="A375" s="62"/>
      <c r="B375" s="63"/>
      <c r="C375" s="64"/>
      <c r="D375" s="65"/>
      <c r="E375" s="65"/>
      <c r="F375" s="66"/>
    </row>
    <row r="376" spans="1:6" s="51" customFormat="1" ht="12">
      <c r="A376" s="62"/>
      <c r="B376" s="63"/>
      <c r="C376" s="64"/>
      <c r="D376" s="65"/>
      <c r="E376" s="65"/>
      <c r="F376" s="66"/>
    </row>
    <row r="377" spans="1:6" s="51" customFormat="1" ht="12">
      <c r="A377" s="62"/>
      <c r="B377" s="63"/>
      <c r="C377" s="64"/>
      <c r="D377" s="65"/>
      <c r="E377" s="65"/>
      <c r="F377" s="66"/>
    </row>
    <row r="378" spans="1:6" s="51" customFormat="1" ht="12">
      <c r="A378" s="62"/>
      <c r="B378" s="63"/>
      <c r="C378" s="64"/>
      <c r="D378" s="65"/>
      <c r="E378" s="65"/>
      <c r="F378" s="66"/>
    </row>
    <row r="379" spans="1:6" s="51" customFormat="1" ht="12">
      <c r="A379" s="62"/>
      <c r="B379" s="63"/>
      <c r="C379" s="64"/>
      <c r="D379" s="65"/>
      <c r="E379" s="65"/>
      <c r="F379" s="66"/>
    </row>
    <row r="380" spans="1:6" s="51" customFormat="1" ht="12">
      <c r="A380" s="62"/>
      <c r="B380" s="63"/>
      <c r="C380" s="64"/>
      <c r="D380" s="65"/>
      <c r="E380" s="65"/>
      <c r="F380" s="66"/>
    </row>
    <row r="381" spans="1:6" s="51" customFormat="1" ht="12">
      <c r="A381" s="62"/>
      <c r="B381" s="63"/>
      <c r="C381" s="64"/>
      <c r="D381" s="65"/>
      <c r="E381" s="65"/>
      <c r="F381" s="66"/>
    </row>
    <row r="382" spans="1:6" s="51" customFormat="1" ht="12">
      <c r="A382" s="62"/>
      <c r="B382" s="63"/>
      <c r="C382" s="64"/>
      <c r="D382" s="65"/>
      <c r="E382" s="65"/>
      <c r="F382" s="66"/>
    </row>
    <row r="383" spans="1:6" s="51" customFormat="1" ht="12">
      <c r="A383" s="62"/>
      <c r="B383" s="63"/>
      <c r="C383" s="64"/>
      <c r="D383" s="65"/>
      <c r="E383" s="65"/>
      <c r="F383" s="66"/>
    </row>
    <row r="384" spans="1:6" s="51" customFormat="1" ht="12">
      <c r="A384" s="62"/>
      <c r="B384" s="63"/>
      <c r="C384" s="64"/>
      <c r="D384" s="65"/>
      <c r="E384" s="65"/>
      <c r="F384" s="66"/>
    </row>
    <row r="385" spans="1:6" s="51" customFormat="1" ht="12">
      <c r="A385" s="62"/>
      <c r="B385" s="63"/>
      <c r="C385" s="64"/>
      <c r="D385" s="65"/>
      <c r="E385" s="65"/>
      <c r="F385" s="66"/>
    </row>
    <row r="386" spans="1:6" s="51" customFormat="1" ht="12">
      <c r="A386" s="62"/>
      <c r="B386" s="63"/>
      <c r="C386" s="64"/>
      <c r="D386" s="65"/>
      <c r="E386" s="65"/>
      <c r="F386" s="66"/>
    </row>
    <row r="387" spans="1:6" s="51" customFormat="1" ht="12">
      <c r="A387" s="62"/>
      <c r="B387" s="63"/>
      <c r="C387" s="64"/>
      <c r="D387" s="65"/>
      <c r="E387" s="65"/>
      <c r="F387" s="66"/>
    </row>
    <row r="388" spans="1:6" s="51" customFormat="1" ht="12">
      <c r="A388" s="62"/>
      <c r="B388" s="63"/>
      <c r="C388" s="64"/>
      <c r="D388" s="65"/>
      <c r="E388" s="65"/>
      <c r="F388" s="66"/>
    </row>
    <row r="389" spans="1:6" s="51" customFormat="1" ht="12">
      <c r="A389" s="62"/>
      <c r="B389" s="63"/>
      <c r="C389" s="64"/>
      <c r="D389" s="65"/>
      <c r="E389" s="65"/>
      <c r="F389" s="66"/>
    </row>
    <row r="390" spans="1:6" s="51" customFormat="1" ht="12">
      <c r="A390" s="62"/>
      <c r="B390" s="63"/>
      <c r="C390" s="64"/>
      <c r="D390" s="65"/>
      <c r="E390" s="65"/>
      <c r="F390" s="66"/>
    </row>
    <row r="391" spans="1:6" s="51" customFormat="1" ht="12">
      <c r="A391" s="62"/>
      <c r="B391" s="63"/>
      <c r="C391" s="64"/>
      <c r="D391" s="65"/>
      <c r="E391" s="65"/>
      <c r="F391" s="66"/>
    </row>
    <row r="392" spans="1:6" s="51" customFormat="1" ht="12">
      <c r="A392" s="62"/>
      <c r="B392" s="63"/>
      <c r="C392" s="64"/>
      <c r="D392" s="65"/>
      <c r="E392" s="65"/>
      <c r="F392" s="66"/>
    </row>
    <row r="393" spans="1:6" s="51" customFormat="1" ht="12">
      <c r="A393" s="62"/>
      <c r="B393" s="63"/>
      <c r="C393" s="64"/>
      <c r="D393" s="65"/>
      <c r="E393" s="65"/>
      <c r="F393" s="66"/>
    </row>
    <row r="394" spans="1:6" s="51" customFormat="1" ht="12">
      <c r="A394" s="62"/>
      <c r="B394" s="63"/>
      <c r="C394" s="64"/>
      <c r="D394" s="65"/>
      <c r="E394" s="65"/>
      <c r="F394" s="66"/>
    </row>
    <row r="395" spans="1:6" s="51" customFormat="1" ht="12">
      <c r="A395" s="62"/>
      <c r="B395" s="63"/>
      <c r="C395" s="64"/>
      <c r="D395" s="65"/>
      <c r="E395" s="65"/>
      <c r="F395" s="66"/>
    </row>
    <row r="396" spans="1:6" s="51" customFormat="1" ht="12">
      <c r="A396" s="62"/>
      <c r="B396" s="63"/>
      <c r="C396" s="64"/>
      <c r="D396" s="65"/>
      <c r="E396" s="65"/>
      <c r="F396" s="66"/>
    </row>
    <row r="397" spans="1:6" s="51" customFormat="1" ht="12">
      <c r="A397" s="62"/>
      <c r="B397" s="63"/>
      <c r="C397" s="64"/>
      <c r="D397" s="65"/>
      <c r="E397" s="65"/>
      <c r="F397" s="66"/>
    </row>
    <row r="398" spans="1:6" s="51" customFormat="1" ht="12">
      <c r="A398" s="62"/>
      <c r="B398" s="63"/>
      <c r="C398" s="64"/>
      <c r="D398" s="65"/>
      <c r="E398" s="65"/>
      <c r="F398" s="66"/>
    </row>
    <row r="399" spans="1:6" s="51" customFormat="1" ht="12">
      <c r="A399" s="62"/>
      <c r="B399" s="63"/>
      <c r="C399" s="64"/>
      <c r="D399" s="65"/>
      <c r="E399" s="65"/>
      <c r="F399" s="66"/>
    </row>
    <row r="400" spans="1:6" s="51" customFormat="1" ht="12">
      <c r="A400" s="62"/>
      <c r="B400" s="63"/>
      <c r="C400" s="64"/>
      <c r="D400" s="65"/>
      <c r="E400" s="65"/>
      <c r="F400" s="66"/>
    </row>
    <row r="401" spans="1:6" s="51" customFormat="1" ht="12">
      <c r="A401" s="62"/>
      <c r="B401" s="63"/>
      <c r="C401" s="64"/>
      <c r="D401" s="65"/>
      <c r="E401" s="65"/>
      <c r="F401" s="66"/>
    </row>
    <row r="402" spans="1:6" s="51" customFormat="1" ht="12">
      <c r="A402" s="62"/>
      <c r="B402" s="63"/>
      <c r="C402" s="64"/>
      <c r="D402" s="65"/>
      <c r="E402" s="65"/>
      <c r="F402" s="66"/>
    </row>
    <row r="403" spans="1:6" s="51" customFormat="1" ht="12">
      <c r="A403" s="62"/>
      <c r="B403" s="63"/>
      <c r="C403" s="64"/>
      <c r="D403" s="65"/>
      <c r="E403" s="65"/>
      <c r="F403" s="66"/>
    </row>
    <row r="404" spans="1:6" s="51" customFormat="1" ht="12">
      <c r="A404" s="62"/>
      <c r="B404" s="63"/>
      <c r="C404" s="64"/>
      <c r="D404" s="65"/>
      <c r="E404" s="65"/>
      <c r="F404" s="66"/>
    </row>
    <row r="405" spans="1:6" s="51" customFormat="1" ht="12">
      <c r="A405" s="62"/>
      <c r="B405" s="63"/>
      <c r="C405" s="64"/>
      <c r="D405" s="65"/>
      <c r="E405" s="65"/>
      <c r="F405" s="66"/>
    </row>
    <row r="406" spans="1:6" s="51" customFormat="1" ht="12">
      <c r="A406" s="62"/>
      <c r="B406" s="63"/>
      <c r="C406" s="64"/>
      <c r="D406" s="65"/>
      <c r="E406" s="65"/>
      <c r="F406" s="66"/>
    </row>
    <row r="407" spans="1:6" s="51" customFormat="1" ht="12">
      <c r="A407" s="62"/>
      <c r="B407" s="63"/>
      <c r="C407" s="64"/>
      <c r="D407" s="65"/>
      <c r="E407" s="65"/>
      <c r="F407" s="66"/>
    </row>
    <row r="408" spans="1:6" s="51" customFormat="1" ht="12">
      <c r="A408" s="62"/>
      <c r="B408" s="63"/>
      <c r="C408" s="64"/>
      <c r="D408" s="65"/>
      <c r="E408" s="65"/>
      <c r="F408" s="66"/>
    </row>
    <row r="409" spans="1:6" s="51" customFormat="1" ht="12">
      <c r="A409" s="62"/>
      <c r="B409" s="63"/>
      <c r="C409" s="64"/>
      <c r="D409" s="65"/>
      <c r="E409" s="65"/>
      <c r="F409" s="66"/>
    </row>
    <row r="410" spans="1:6" s="51" customFormat="1" ht="12">
      <c r="A410" s="62"/>
      <c r="B410" s="63"/>
      <c r="C410" s="64"/>
      <c r="D410" s="65"/>
      <c r="E410" s="65"/>
      <c r="F410" s="66"/>
    </row>
    <row r="411" spans="1:6" s="51" customFormat="1" ht="12">
      <c r="A411" s="62"/>
      <c r="B411" s="63"/>
      <c r="C411" s="64"/>
      <c r="D411" s="65"/>
      <c r="E411" s="65"/>
      <c r="F411" s="66"/>
    </row>
    <row r="412" spans="1:6" s="51" customFormat="1" ht="12">
      <c r="A412" s="62"/>
      <c r="B412" s="63"/>
      <c r="C412" s="64"/>
      <c r="D412" s="65"/>
      <c r="E412" s="65"/>
      <c r="F412" s="66"/>
    </row>
    <row r="413" spans="1:6" s="51" customFormat="1" ht="12">
      <c r="A413" s="62"/>
      <c r="B413" s="63"/>
      <c r="C413" s="64"/>
      <c r="D413" s="65"/>
      <c r="E413" s="65"/>
      <c r="F413" s="66"/>
    </row>
    <row r="414" spans="1:6" s="51" customFormat="1" ht="12">
      <c r="A414" s="62"/>
      <c r="B414" s="63"/>
      <c r="C414" s="64"/>
      <c r="D414" s="65"/>
      <c r="E414" s="65"/>
      <c r="F414" s="66"/>
    </row>
    <row r="415" spans="1:6" s="51" customFormat="1" ht="12">
      <c r="A415" s="62"/>
      <c r="B415" s="63"/>
      <c r="C415" s="64"/>
      <c r="D415" s="65"/>
      <c r="E415" s="65"/>
      <c r="F415" s="66"/>
    </row>
    <row r="416" spans="1:6" s="51" customFormat="1" ht="12">
      <c r="A416" s="62"/>
      <c r="B416" s="63"/>
      <c r="C416" s="64"/>
      <c r="D416" s="65"/>
      <c r="E416" s="65"/>
      <c r="F416" s="66"/>
    </row>
    <row r="417" spans="1:6" s="51" customFormat="1" ht="12">
      <c r="A417" s="62"/>
      <c r="B417" s="63"/>
      <c r="C417" s="64"/>
      <c r="D417" s="65"/>
      <c r="E417" s="65"/>
      <c r="F417" s="66"/>
    </row>
    <row r="418" spans="1:6" s="51" customFormat="1" ht="12">
      <c r="A418" s="62"/>
      <c r="B418" s="63"/>
      <c r="C418" s="64"/>
      <c r="D418" s="65"/>
      <c r="E418" s="65"/>
      <c r="F418" s="66"/>
    </row>
    <row r="419" spans="1:6" s="51" customFormat="1" ht="12">
      <c r="A419" s="62"/>
      <c r="B419" s="63"/>
      <c r="C419" s="64"/>
      <c r="D419" s="65"/>
      <c r="E419" s="65"/>
      <c r="F419" s="66"/>
    </row>
    <row r="420" spans="1:6" s="51" customFormat="1" ht="12">
      <c r="A420" s="62"/>
      <c r="B420" s="63"/>
      <c r="C420" s="64"/>
      <c r="D420" s="65"/>
      <c r="E420" s="65"/>
      <c r="F420" s="66"/>
    </row>
    <row r="421" spans="1:6" s="51" customFormat="1" ht="12">
      <c r="A421" s="62"/>
      <c r="B421" s="63"/>
      <c r="C421" s="64"/>
      <c r="D421" s="65"/>
      <c r="E421" s="65"/>
      <c r="F421" s="66"/>
    </row>
    <row r="422" spans="1:6" s="51" customFormat="1" ht="12">
      <c r="A422" s="62"/>
      <c r="B422" s="63"/>
      <c r="C422" s="64"/>
      <c r="D422" s="65"/>
      <c r="E422" s="65"/>
      <c r="F422" s="66"/>
    </row>
    <row r="423" spans="1:6" s="51" customFormat="1" ht="12">
      <c r="A423" s="62"/>
      <c r="B423" s="63"/>
      <c r="C423" s="64"/>
      <c r="D423" s="65"/>
      <c r="E423" s="65"/>
      <c r="F423" s="66"/>
    </row>
    <row r="424" spans="1:6" s="51" customFormat="1" ht="12">
      <c r="A424" s="62"/>
      <c r="B424" s="63"/>
      <c r="C424" s="64"/>
      <c r="D424" s="65"/>
      <c r="E424" s="65"/>
      <c r="F424" s="66"/>
    </row>
    <row r="425" spans="1:6" s="51" customFormat="1" ht="12">
      <c r="A425" s="62"/>
      <c r="B425" s="63"/>
      <c r="C425" s="64"/>
      <c r="D425" s="65"/>
      <c r="E425" s="65"/>
      <c r="F425" s="66"/>
    </row>
    <row r="426" spans="1:6" s="51" customFormat="1" ht="12">
      <c r="A426" s="62"/>
      <c r="B426" s="63"/>
      <c r="C426" s="64"/>
      <c r="D426" s="65"/>
      <c r="E426" s="65"/>
      <c r="F426" s="66"/>
    </row>
    <row r="427" spans="1:6" s="51" customFormat="1" ht="12">
      <c r="A427" s="62"/>
      <c r="B427" s="63"/>
      <c r="C427" s="64"/>
      <c r="D427" s="65"/>
      <c r="E427" s="65"/>
      <c r="F427" s="66"/>
    </row>
    <row r="428" spans="1:6" s="51" customFormat="1" ht="12">
      <c r="A428" s="62"/>
      <c r="B428" s="63"/>
      <c r="C428" s="64"/>
      <c r="D428" s="65"/>
      <c r="E428" s="65"/>
      <c r="F428" s="66"/>
    </row>
    <row r="429" spans="1:6" s="51" customFormat="1" ht="12">
      <c r="A429" s="62"/>
      <c r="B429" s="63"/>
      <c r="C429" s="64"/>
      <c r="D429" s="65"/>
      <c r="E429" s="65"/>
      <c r="F429" s="66"/>
    </row>
    <row r="430" spans="1:6" s="51" customFormat="1" ht="12">
      <c r="A430" s="62"/>
      <c r="B430" s="63"/>
      <c r="C430" s="64"/>
      <c r="D430" s="65"/>
      <c r="E430" s="65"/>
      <c r="F430" s="66"/>
    </row>
    <row r="431" spans="1:6" s="51" customFormat="1" ht="12">
      <c r="A431" s="62"/>
      <c r="B431" s="63"/>
      <c r="C431" s="64"/>
      <c r="D431" s="65"/>
      <c r="E431" s="65"/>
      <c r="F431" s="66"/>
    </row>
    <row r="432" spans="1:6" s="51" customFormat="1" ht="12">
      <c r="A432" s="62"/>
      <c r="B432" s="63"/>
      <c r="C432" s="64"/>
      <c r="D432" s="65"/>
      <c r="E432" s="65"/>
      <c r="F432" s="66"/>
    </row>
    <row r="433" spans="1:6" s="51" customFormat="1" ht="12">
      <c r="A433" s="62"/>
      <c r="B433" s="63"/>
      <c r="C433" s="64"/>
      <c r="D433" s="65"/>
      <c r="E433" s="65"/>
      <c r="F433" s="66"/>
    </row>
    <row r="434" spans="1:6" s="51" customFormat="1" ht="12">
      <c r="A434" s="62"/>
      <c r="B434" s="63"/>
      <c r="C434" s="64"/>
      <c r="D434" s="65"/>
      <c r="E434" s="65"/>
      <c r="F434" s="66"/>
    </row>
    <row r="435" spans="1:6" s="51" customFormat="1" ht="12">
      <c r="A435" s="62"/>
      <c r="B435" s="63"/>
      <c r="C435" s="64"/>
      <c r="D435" s="65"/>
      <c r="E435" s="65"/>
      <c r="F435" s="66"/>
    </row>
    <row r="436" spans="1:6" s="51" customFormat="1" ht="12">
      <c r="A436" s="62"/>
      <c r="B436" s="63"/>
      <c r="C436" s="64"/>
      <c r="D436" s="65"/>
      <c r="E436" s="65"/>
      <c r="F436" s="66"/>
    </row>
    <row r="437" spans="1:6" s="51" customFormat="1" ht="12">
      <c r="A437" s="62"/>
      <c r="B437" s="63"/>
      <c r="C437" s="64"/>
      <c r="D437" s="65"/>
      <c r="E437" s="65"/>
      <c r="F437" s="66"/>
    </row>
    <row r="438" spans="1:6" s="51" customFormat="1" ht="12">
      <c r="A438" s="62"/>
      <c r="B438" s="63"/>
      <c r="C438" s="64"/>
      <c r="D438" s="65"/>
      <c r="E438" s="65"/>
      <c r="F438" s="66"/>
    </row>
    <row r="439" spans="1:6" s="51" customFormat="1" ht="12">
      <c r="A439" s="62"/>
      <c r="B439" s="63"/>
      <c r="C439" s="64"/>
      <c r="D439" s="65"/>
      <c r="E439" s="65"/>
      <c r="F439" s="66"/>
    </row>
    <row r="440" spans="1:6" s="51" customFormat="1" ht="12">
      <c r="A440" s="62"/>
      <c r="B440" s="63"/>
      <c r="C440" s="64"/>
      <c r="D440" s="65"/>
      <c r="E440" s="65"/>
      <c r="F440" s="66"/>
    </row>
    <row r="441" spans="1:6" s="51" customFormat="1" ht="12">
      <c r="A441" s="62"/>
      <c r="B441" s="63"/>
      <c r="C441" s="64"/>
      <c r="D441" s="65"/>
      <c r="E441" s="65"/>
      <c r="F441" s="66"/>
    </row>
    <row r="442" spans="1:6" s="51" customFormat="1" ht="12">
      <c r="A442" s="62"/>
      <c r="B442" s="63"/>
      <c r="C442" s="64"/>
      <c r="D442" s="65"/>
      <c r="E442" s="65"/>
      <c r="F442" s="66"/>
    </row>
    <row r="443" spans="1:6" s="51" customFormat="1" ht="12">
      <c r="A443" s="62"/>
      <c r="B443" s="63"/>
      <c r="C443" s="64"/>
      <c r="D443" s="65"/>
      <c r="E443" s="65"/>
      <c r="F443" s="66"/>
    </row>
    <row r="444" spans="1:6" s="51" customFormat="1" ht="12">
      <c r="A444" s="62"/>
      <c r="B444" s="63"/>
      <c r="C444" s="64"/>
      <c r="D444" s="65"/>
      <c r="E444" s="65"/>
      <c r="F444" s="66"/>
    </row>
    <row r="445" spans="1:6" s="51" customFormat="1" ht="12">
      <c r="A445" s="62"/>
      <c r="B445" s="63"/>
      <c r="C445" s="64"/>
      <c r="D445" s="65"/>
      <c r="E445" s="65"/>
      <c r="F445" s="66"/>
    </row>
    <row r="446" spans="1:6" s="51" customFormat="1" ht="12">
      <c r="A446" s="62"/>
      <c r="B446" s="63"/>
      <c r="C446" s="64"/>
      <c r="D446" s="65"/>
      <c r="E446" s="65"/>
      <c r="F446" s="66"/>
    </row>
    <row r="447" spans="1:6" s="51" customFormat="1" ht="12">
      <c r="A447" s="62"/>
      <c r="B447" s="63"/>
      <c r="C447" s="64"/>
      <c r="D447" s="65"/>
      <c r="E447" s="65"/>
      <c r="F447" s="66"/>
    </row>
    <row r="448" spans="1:6" s="51" customFormat="1" ht="12">
      <c r="A448" s="62"/>
      <c r="B448" s="63"/>
      <c r="C448" s="64"/>
      <c r="D448" s="65"/>
      <c r="E448" s="65"/>
      <c r="F448" s="66"/>
    </row>
    <row r="449" spans="1:6" s="51" customFormat="1" ht="12">
      <c r="A449" s="62"/>
      <c r="B449" s="63"/>
      <c r="C449" s="64"/>
      <c r="D449" s="65"/>
      <c r="E449" s="65"/>
      <c r="F449" s="66"/>
    </row>
    <row r="450" spans="1:6" s="51" customFormat="1" ht="12">
      <c r="A450" s="62"/>
      <c r="B450" s="63"/>
      <c r="C450" s="64"/>
      <c r="D450" s="65"/>
      <c r="E450" s="65"/>
      <c r="F450" s="66"/>
    </row>
    <row r="451" spans="1:6" s="51" customFormat="1" ht="12">
      <c r="A451" s="62"/>
      <c r="B451" s="63"/>
      <c r="C451" s="64"/>
      <c r="D451" s="65"/>
      <c r="E451" s="65"/>
      <c r="F451" s="66"/>
    </row>
    <row r="452" spans="1:6" s="51" customFormat="1" ht="12">
      <c r="A452" s="62"/>
      <c r="B452" s="63"/>
      <c r="C452" s="64"/>
      <c r="D452" s="65"/>
      <c r="E452" s="65"/>
      <c r="F452" s="66"/>
    </row>
    <row r="453" spans="1:6" s="51" customFormat="1" ht="12">
      <c r="A453" s="62"/>
      <c r="B453" s="63"/>
      <c r="C453" s="64"/>
      <c r="D453" s="65"/>
      <c r="E453" s="65"/>
      <c r="F453" s="66"/>
    </row>
    <row r="454" spans="1:6" s="51" customFormat="1" ht="12">
      <c r="A454" s="62"/>
      <c r="B454" s="63"/>
      <c r="C454" s="64"/>
      <c r="D454" s="65"/>
      <c r="E454" s="65"/>
      <c r="F454" s="66"/>
    </row>
    <row r="455" spans="1:6" s="51" customFormat="1" ht="12">
      <c r="A455" s="62"/>
      <c r="B455" s="63"/>
      <c r="C455" s="64"/>
      <c r="D455" s="65"/>
      <c r="E455" s="65"/>
      <c r="F455" s="66"/>
    </row>
    <row r="456" spans="1:6" s="51" customFormat="1" ht="12">
      <c r="A456" s="62"/>
      <c r="B456" s="63"/>
      <c r="C456" s="64"/>
      <c r="D456" s="65"/>
      <c r="E456" s="65"/>
      <c r="F456" s="66"/>
    </row>
    <row r="457" spans="1:6" s="51" customFormat="1" ht="12">
      <c r="A457" s="62"/>
      <c r="B457" s="63"/>
      <c r="C457" s="64"/>
      <c r="D457" s="65"/>
      <c r="E457" s="65"/>
      <c r="F457" s="66"/>
    </row>
    <row r="458" spans="1:6" s="51" customFormat="1" ht="12">
      <c r="A458" s="62"/>
      <c r="B458" s="63"/>
      <c r="C458" s="64"/>
      <c r="D458" s="65"/>
      <c r="E458" s="65"/>
      <c r="F458" s="66"/>
    </row>
    <row r="459" spans="1:6" s="51" customFormat="1" ht="12">
      <c r="A459" s="62"/>
      <c r="B459" s="63"/>
      <c r="C459" s="64"/>
      <c r="D459" s="65"/>
      <c r="E459" s="65"/>
      <c r="F459" s="66"/>
    </row>
    <row r="460" spans="1:6" s="51" customFormat="1" ht="12">
      <c r="A460" s="62"/>
      <c r="B460" s="63"/>
      <c r="C460" s="64"/>
      <c r="D460" s="65"/>
      <c r="E460" s="65"/>
      <c r="F460" s="66"/>
    </row>
    <row r="461" spans="1:6" s="51" customFormat="1" ht="12">
      <c r="A461" s="62"/>
      <c r="B461" s="63"/>
      <c r="C461" s="64"/>
      <c r="D461" s="65"/>
      <c r="E461" s="65"/>
      <c r="F461" s="66"/>
    </row>
    <row r="462" spans="1:6" s="51" customFormat="1" ht="12">
      <c r="A462" s="62"/>
      <c r="B462" s="63"/>
      <c r="C462" s="64"/>
      <c r="D462" s="65"/>
      <c r="E462" s="65"/>
      <c r="F462" s="66"/>
    </row>
    <row r="463" spans="1:6" s="51" customFormat="1" ht="12">
      <c r="A463" s="62"/>
      <c r="B463" s="63"/>
      <c r="C463" s="64"/>
      <c r="D463" s="65"/>
      <c r="E463" s="65"/>
      <c r="F463" s="66"/>
    </row>
    <row r="464" spans="1:6" s="51" customFormat="1" ht="12">
      <c r="A464" s="62"/>
      <c r="B464" s="63"/>
      <c r="C464" s="64"/>
      <c r="D464" s="65"/>
      <c r="E464" s="65"/>
      <c r="F464" s="66"/>
    </row>
    <row r="465" spans="1:6" s="51" customFormat="1" ht="12">
      <c r="A465" s="62"/>
      <c r="B465" s="63"/>
      <c r="C465" s="64"/>
      <c r="D465" s="65"/>
      <c r="E465" s="65"/>
      <c r="F465" s="66"/>
    </row>
    <row r="466" spans="1:6" s="51" customFormat="1" ht="12">
      <c r="A466" s="62"/>
      <c r="B466" s="63"/>
      <c r="C466" s="64"/>
      <c r="D466" s="65"/>
      <c r="E466" s="65"/>
      <c r="F466" s="66"/>
    </row>
    <row r="467" spans="1:6" s="51" customFormat="1" ht="12">
      <c r="A467" s="62"/>
      <c r="B467" s="63"/>
      <c r="C467" s="64"/>
      <c r="D467" s="65"/>
      <c r="E467" s="65"/>
      <c r="F467" s="66"/>
    </row>
    <row r="468" spans="1:6" s="51" customFormat="1" ht="12">
      <c r="A468" s="62"/>
      <c r="B468" s="63"/>
      <c r="C468" s="64"/>
      <c r="D468" s="65"/>
      <c r="E468" s="65"/>
      <c r="F468" s="66"/>
    </row>
    <row r="469" spans="1:6" s="51" customFormat="1" ht="12">
      <c r="A469" s="62"/>
      <c r="B469" s="63"/>
      <c r="C469" s="64"/>
      <c r="D469" s="65"/>
      <c r="E469" s="65"/>
      <c r="F469" s="66"/>
    </row>
    <row r="470" spans="1:6" s="51" customFormat="1" ht="12">
      <c r="A470" s="62"/>
      <c r="B470" s="63"/>
      <c r="C470" s="64"/>
      <c r="D470" s="65"/>
      <c r="E470" s="65"/>
      <c r="F470" s="66"/>
    </row>
    <row r="471" spans="1:6" s="51" customFormat="1" ht="12">
      <c r="A471" s="62"/>
      <c r="B471" s="63"/>
      <c r="C471" s="64"/>
      <c r="D471" s="65"/>
      <c r="E471" s="65"/>
      <c r="F471" s="66"/>
    </row>
    <row r="472" spans="1:6" s="51" customFormat="1" ht="12">
      <c r="A472" s="62"/>
      <c r="B472" s="63"/>
      <c r="C472" s="64"/>
      <c r="D472" s="65"/>
      <c r="E472" s="65"/>
      <c r="F472" s="66"/>
    </row>
    <row r="473" spans="1:6" s="51" customFormat="1" ht="12">
      <c r="A473" s="62"/>
      <c r="B473" s="63"/>
      <c r="C473" s="64"/>
      <c r="D473" s="65"/>
      <c r="E473" s="65"/>
      <c r="F473" s="66"/>
    </row>
    <row r="474" spans="1:6" s="51" customFormat="1" ht="12">
      <c r="A474" s="62"/>
      <c r="B474" s="63"/>
      <c r="C474" s="64"/>
      <c r="D474" s="65"/>
      <c r="E474" s="65"/>
      <c r="F474" s="66"/>
    </row>
    <row r="475" spans="1:6" s="51" customFormat="1" ht="12">
      <c r="A475" s="62"/>
      <c r="B475" s="63"/>
      <c r="C475" s="64"/>
      <c r="D475" s="65"/>
      <c r="E475" s="65"/>
      <c r="F475" s="66"/>
    </row>
    <row r="476" spans="1:6" s="51" customFormat="1" ht="12">
      <c r="A476" s="62"/>
      <c r="B476" s="63"/>
      <c r="C476" s="64"/>
      <c r="D476" s="65"/>
      <c r="E476" s="65"/>
      <c r="F476" s="66"/>
    </row>
    <row r="477" spans="1:6" s="51" customFormat="1" ht="12">
      <c r="A477" s="62"/>
      <c r="B477" s="63"/>
      <c r="C477" s="64"/>
      <c r="D477" s="65"/>
      <c r="E477" s="65"/>
      <c r="F477" s="66"/>
    </row>
    <row r="478" spans="1:6" s="51" customFormat="1" ht="12">
      <c r="A478" s="62"/>
      <c r="B478" s="63"/>
      <c r="C478" s="64"/>
      <c r="D478" s="65"/>
      <c r="E478" s="65"/>
      <c r="F478" s="66"/>
    </row>
    <row r="479" spans="1:6" s="51" customFormat="1" ht="12">
      <c r="A479" s="62"/>
      <c r="B479" s="63"/>
      <c r="C479" s="64"/>
      <c r="D479" s="65"/>
      <c r="E479" s="65"/>
      <c r="F479" s="66"/>
    </row>
    <row r="480" spans="1:6" s="51" customFormat="1" ht="12">
      <c r="A480" s="62"/>
      <c r="B480" s="63"/>
      <c r="C480" s="64"/>
      <c r="D480" s="65"/>
      <c r="E480" s="65"/>
      <c r="F480" s="66"/>
    </row>
    <row r="481" spans="1:6" s="51" customFormat="1" ht="12">
      <c r="A481" s="62"/>
      <c r="B481" s="63"/>
      <c r="C481" s="64"/>
      <c r="D481" s="65"/>
      <c r="E481" s="65"/>
      <c r="F481" s="66"/>
    </row>
    <row r="482" spans="1:6" s="51" customFormat="1" ht="12">
      <c r="A482" s="62"/>
      <c r="B482" s="63"/>
      <c r="C482" s="64"/>
      <c r="D482" s="65"/>
      <c r="E482" s="65"/>
      <c r="F482" s="66"/>
    </row>
    <row r="483" spans="1:6" s="51" customFormat="1" ht="12">
      <c r="A483" s="62"/>
      <c r="B483" s="63"/>
      <c r="C483" s="64"/>
      <c r="D483" s="65"/>
      <c r="E483" s="65"/>
      <c r="F483" s="66"/>
    </row>
    <row r="484" spans="1:6" s="51" customFormat="1" ht="12">
      <c r="A484" s="62"/>
      <c r="B484" s="63"/>
      <c r="C484" s="64"/>
      <c r="D484" s="65"/>
      <c r="E484" s="65"/>
      <c r="F484" s="66"/>
    </row>
    <row r="485" spans="1:6" s="51" customFormat="1" ht="12">
      <c r="A485" s="62"/>
      <c r="B485" s="63"/>
      <c r="C485" s="64"/>
      <c r="D485" s="65"/>
      <c r="E485" s="65"/>
      <c r="F485" s="66"/>
    </row>
    <row r="486" spans="1:6" s="51" customFormat="1" ht="12">
      <c r="A486" s="62"/>
      <c r="B486" s="63"/>
      <c r="C486" s="64"/>
      <c r="D486" s="65"/>
      <c r="E486" s="65"/>
      <c r="F486" s="66"/>
    </row>
    <row r="487" spans="1:6" s="51" customFormat="1" ht="12">
      <c r="A487" s="62"/>
      <c r="B487" s="63"/>
      <c r="C487" s="64"/>
      <c r="D487" s="65"/>
      <c r="E487" s="65"/>
      <c r="F487" s="66"/>
    </row>
    <row r="488" spans="1:6" s="51" customFormat="1" ht="12">
      <c r="A488" s="62"/>
      <c r="B488" s="63"/>
      <c r="C488" s="64"/>
      <c r="D488" s="65"/>
      <c r="E488" s="65"/>
      <c r="F488" s="66"/>
    </row>
    <row r="489" spans="1:6" s="51" customFormat="1" ht="12">
      <c r="A489" s="62"/>
      <c r="B489" s="63"/>
      <c r="C489" s="64"/>
      <c r="D489" s="65"/>
      <c r="E489" s="65"/>
      <c r="F489" s="66"/>
    </row>
    <row r="490" spans="1:6" s="51" customFormat="1" ht="12">
      <c r="A490" s="62"/>
      <c r="B490" s="63"/>
      <c r="C490" s="64"/>
      <c r="D490" s="65"/>
      <c r="E490" s="65"/>
      <c r="F490" s="66"/>
    </row>
    <row r="491" spans="1:6" s="51" customFormat="1" ht="12">
      <c r="A491" s="62"/>
      <c r="B491" s="63"/>
      <c r="C491" s="64"/>
      <c r="D491" s="65"/>
      <c r="E491" s="65"/>
      <c r="F491" s="66"/>
    </row>
    <row r="492" spans="1:6" s="51" customFormat="1" ht="12">
      <c r="A492" s="62"/>
      <c r="B492" s="63"/>
      <c r="C492" s="64"/>
      <c r="D492" s="65"/>
      <c r="E492" s="65"/>
      <c r="F492" s="66"/>
    </row>
    <row r="493" spans="1:6" s="51" customFormat="1" ht="12">
      <c r="A493" s="62"/>
      <c r="B493" s="63"/>
      <c r="C493" s="64"/>
      <c r="D493" s="65"/>
      <c r="E493" s="65"/>
      <c r="F493" s="66"/>
    </row>
    <row r="494" spans="1:6" s="51" customFormat="1" ht="12">
      <c r="A494" s="62"/>
      <c r="B494" s="63"/>
      <c r="C494" s="64"/>
      <c r="D494" s="65"/>
      <c r="E494" s="65"/>
      <c r="F494" s="66"/>
    </row>
    <row r="495" spans="1:6" s="51" customFormat="1" ht="12">
      <c r="A495" s="62"/>
      <c r="B495" s="63"/>
      <c r="C495" s="64"/>
      <c r="D495" s="65"/>
      <c r="E495" s="65"/>
      <c r="F495" s="66"/>
    </row>
    <row r="496" spans="1:6" s="51" customFormat="1" ht="12">
      <c r="A496" s="62"/>
      <c r="B496" s="63"/>
      <c r="C496" s="64"/>
      <c r="D496" s="65"/>
      <c r="E496" s="65"/>
      <c r="F496" s="66"/>
    </row>
    <row r="497" spans="1:6" s="51" customFormat="1" ht="12">
      <c r="A497" s="62"/>
      <c r="B497" s="63"/>
      <c r="C497" s="64"/>
      <c r="D497" s="65"/>
      <c r="E497" s="65"/>
      <c r="F497" s="66"/>
    </row>
    <row r="498" spans="1:6" s="51" customFormat="1" ht="12">
      <c r="A498" s="62"/>
      <c r="B498" s="63"/>
      <c r="C498" s="64"/>
      <c r="D498" s="65"/>
      <c r="E498" s="65"/>
      <c r="F498" s="66"/>
    </row>
    <row r="499" spans="1:6" s="51" customFormat="1" ht="12">
      <c r="A499" s="62"/>
      <c r="B499" s="63"/>
      <c r="C499" s="64"/>
      <c r="D499" s="65"/>
      <c r="E499" s="65"/>
      <c r="F499" s="66"/>
    </row>
    <row r="500" spans="1:6" s="51" customFormat="1" ht="12">
      <c r="A500" s="62"/>
      <c r="B500" s="63"/>
      <c r="C500" s="64"/>
      <c r="D500" s="65"/>
      <c r="E500" s="65"/>
      <c r="F500" s="66"/>
    </row>
    <row r="501" spans="1:6" s="51" customFormat="1" ht="12">
      <c r="A501" s="62"/>
      <c r="B501" s="63"/>
      <c r="C501" s="64"/>
      <c r="D501" s="65"/>
      <c r="E501" s="65"/>
      <c r="F501" s="66"/>
    </row>
    <row r="502" spans="1:6" s="51" customFormat="1" ht="12">
      <c r="A502" s="62"/>
      <c r="B502" s="63"/>
      <c r="C502" s="64"/>
      <c r="D502" s="65"/>
      <c r="E502" s="65"/>
      <c r="F502" s="66"/>
    </row>
    <row r="503" spans="1:6" s="51" customFormat="1" ht="12">
      <c r="A503" s="62"/>
      <c r="B503" s="63"/>
      <c r="C503" s="64"/>
      <c r="D503" s="65"/>
      <c r="E503" s="65"/>
      <c r="F503" s="66"/>
    </row>
    <row r="504" spans="1:6" s="51" customFormat="1" ht="12">
      <c r="A504" s="62"/>
      <c r="B504" s="63"/>
      <c r="C504" s="64"/>
      <c r="D504" s="65"/>
      <c r="E504" s="65"/>
      <c r="F504" s="66"/>
    </row>
    <row r="505" spans="1:6" s="51" customFormat="1" ht="12">
      <c r="A505" s="62"/>
      <c r="B505" s="63"/>
      <c r="C505" s="64"/>
      <c r="D505" s="65"/>
      <c r="E505" s="65"/>
      <c r="F505" s="66"/>
    </row>
    <row r="506" spans="1:6" s="51" customFormat="1" ht="12">
      <c r="A506" s="62"/>
      <c r="B506" s="63"/>
      <c r="C506" s="64"/>
      <c r="D506" s="65"/>
      <c r="E506" s="65"/>
      <c r="F506" s="66"/>
    </row>
    <row r="507" spans="1:6" s="51" customFormat="1" ht="12">
      <c r="A507" s="62"/>
      <c r="B507" s="63"/>
      <c r="C507" s="64"/>
      <c r="D507" s="65"/>
      <c r="E507" s="65"/>
      <c r="F507" s="66"/>
    </row>
    <row r="508" spans="1:6" s="51" customFormat="1" ht="12">
      <c r="A508" s="62"/>
      <c r="B508" s="63"/>
      <c r="C508" s="64"/>
      <c r="D508" s="65"/>
      <c r="E508" s="65"/>
      <c r="F508" s="66"/>
    </row>
    <row r="509" spans="1:6" s="51" customFormat="1" ht="12">
      <c r="A509" s="62"/>
      <c r="B509" s="63"/>
      <c r="C509" s="64"/>
      <c r="D509" s="65"/>
      <c r="E509" s="65"/>
      <c r="F509" s="66"/>
    </row>
    <row r="510" spans="1:6" s="51" customFormat="1" ht="12">
      <c r="A510" s="62"/>
      <c r="B510" s="63"/>
      <c r="C510" s="64"/>
      <c r="D510" s="65"/>
      <c r="E510" s="65"/>
      <c r="F510" s="66"/>
    </row>
    <row r="511" spans="1:6" s="51" customFormat="1" ht="12">
      <c r="A511" s="62"/>
      <c r="B511" s="63"/>
      <c r="C511" s="64"/>
      <c r="D511" s="65"/>
      <c r="E511" s="65"/>
      <c r="F511" s="66"/>
    </row>
    <row r="512" spans="1:6" s="51" customFormat="1" ht="12">
      <c r="A512" s="62"/>
      <c r="B512" s="63"/>
      <c r="C512" s="64"/>
      <c r="D512" s="65"/>
      <c r="E512" s="65"/>
      <c r="F512" s="66"/>
    </row>
    <row r="513" spans="1:6" s="51" customFormat="1" ht="12">
      <c r="A513" s="62"/>
      <c r="B513" s="63"/>
      <c r="C513" s="64"/>
      <c r="D513" s="65"/>
      <c r="E513" s="65"/>
      <c r="F513" s="66"/>
    </row>
    <row r="514" spans="1:6" s="51" customFormat="1" ht="12">
      <c r="A514" s="62"/>
      <c r="B514" s="63"/>
      <c r="C514" s="64"/>
      <c r="D514" s="65"/>
      <c r="E514" s="65"/>
      <c r="F514" s="66"/>
    </row>
    <row r="515" spans="1:6" s="51" customFormat="1" ht="12">
      <c r="A515" s="62"/>
      <c r="B515" s="63"/>
      <c r="C515" s="64"/>
      <c r="D515" s="65"/>
      <c r="E515" s="65"/>
      <c r="F515" s="66"/>
    </row>
    <row r="516" spans="1:6" s="51" customFormat="1" ht="12">
      <c r="A516" s="62"/>
      <c r="B516" s="63"/>
      <c r="C516" s="64"/>
      <c r="D516" s="65"/>
      <c r="E516" s="65"/>
      <c r="F516" s="66"/>
    </row>
    <row r="517" spans="1:6" s="51" customFormat="1" ht="12">
      <c r="A517" s="62"/>
      <c r="B517" s="63"/>
      <c r="C517" s="64"/>
      <c r="D517" s="65"/>
      <c r="E517" s="65"/>
      <c r="F517" s="66"/>
    </row>
    <row r="518" spans="1:6" s="51" customFormat="1" ht="12">
      <c r="A518" s="62"/>
      <c r="B518" s="63"/>
      <c r="C518" s="64"/>
      <c r="D518" s="65"/>
      <c r="E518" s="65"/>
      <c r="F518" s="66"/>
    </row>
    <row r="519" spans="1:6" s="51" customFormat="1" ht="12">
      <c r="A519" s="62"/>
      <c r="B519" s="63"/>
      <c r="C519" s="64"/>
      <c r="D519" s="65"/>
      <c r="E519" s="65"/>
      <c r="F519" s="66"/>
    </row>
    <row r="520" spans="1:6" s="51" customFormat="1" ht="12">
      <c r="A520" s="62"/>
      <c r="B520" s="63"/>
      <c r="C520" s="64"/>
      <c r="D520" s="65"/>
      <c r="E520" s="65"/>
      <c r="F520" s="66"/>
    </row>
    <row r="521" spans="1:6" s="51" customFormat="1" ht="12">
      <c r="A521" s="62"/>
      <c r="B521" s="63"/>
      <c r="C521" s="64"/>
      <c r="D521" s="65"/>
      <c r="E521" s="65"/>
      <c r="F521" s="66"/>
    </row>
    <row r="522" spans="1:6" s="51" customFormat="1" ht="12">
      <c r="A522" s="62"/>
      <c r="B522" s="63"/>
      <c r="C522" s="64"/>
      <c r="D522" s="65"/>
      <c r="E522" s="65"/>
      <c r="F522" s="66"/>
    </row>
    <row r="523" spans="1:6" s="51" customFormat="1" ht="12">
      <c r="A523" s="62"/>
      <c r="B523" s="63"/>
      <c r="C523" s="64"/>
      <c r="D523" s="65"/>
      <c r="E523" s="65"/>
      <c r="F523" s="66"/>
    </row>
    <row r="524" spans="1:6" s="51" customFormat="1" ht="12">
      <c r="A524" s="62"/>
      <c r="B524" s="63"/>
      <c r="C524" s="64"/>
      <c r="D524" s="65"/>
      <c r="E524" s="65"/>
      <c r="F524" s="66"/>
    </row>
    <row r="525" spans="1:6" s="51" customFormat="1" ht="12">
      <c r="A525" s="62"/>
      <c r="B525" s="63"/>
      <c r="C525" s="64"/>
      <c r="D525" s="65"/>
      <c r="E525" s="65"/>
      <c r="F525" s="66"/>
    </row>
    <row r="526" spans="1:6" s="51" customFormat="1" ht="12">
      <c r="A526" s="62"/>
      <c r="B526" s="63"/>
      <c r="C526" s="64"/>
      <c r="D526" s="65"/>
      <c r="E526" s="65"/>
      <c r="F526" s="66"/>
    </row>
    <row r="527" spans="1:6" s="51" customFormat="1" ht="12">
      <c r="A527" s="62"/>
      <c r="B527" s="63"/>
      <c r="C527" s="64"/>
      <c r="D527" s="65"/>
      <c r="E527" s="65"/>
      <c r="F527" s="66"/>
    </row>
    <row r="528" spans="1:6" s="51" customFormat="1" ht="12">
      <c r="A528" s="62"/>
      <c r="B528" s="63"/>
      <c r="C528" s="64"/>
      <c r="D528" s="65"/>
      <c r="E528" s="65"/>
      <c r="F528" s="66"/>
    </row>
    <row r="529" spans="1:6" s="51" customFormat="1" ht="12">
      <c r="A529" s="62"/>
      <c r="B529" s="63"/>
      <c r="C529" s="64"/>
      <c r="D529" s="65"/>
      <c r="E529" s="65"/>
      <c r="F529" s="66"/>
    </row>
    <row r="530" spans="1:6" s="51" customFormat="1" ht="12">
      <c r="A530" s="62"/>
      <c r="B530" s="63"/>
      <c r="C530" s="64"/>
      <c r="D530" s="65"/>
      <c r="E530" s="65"/>
      <c r="F530" s="66"/>
    </row>
    <row r="531" spans="1:6" s="51" customFormat="1" ht="12">
      <c r="A531" s="62"/>
      <c r="B531" s="63"/>
      <c r="C531" s="64"/>
      <c r="D531" s="65"/>
      <c r="E531" s="65"/>
      <c r="F531" s="66"/>
    </row>
    <row r="532" spans="1:6" s="51" customFormat="1" ht="12">
      <c r="A532" s="62"/>
      <c r="B532" s="63"/>
      <c r="C532" s="64"/>
      <c r="D532" s="65"/>
      <c r="E532" s="65"/>
      <c r="F532" s="66"/>
    </row>
    <row r="533" spans="1:6" s="51" customFormat="1" ht="12">
      <c r="A533" s="62"/>
      <c r="B533" s="63"/>
      <c r="C533" s="64"/>
      <c r="D533" s="65"/>
      <c r="E533" s="65"/>
      <c r="F533" s="66"/>
    </row>
    <row r="534" spans="1:6" s="51" customFormat="1" ht="12">
      <c r="A534" s="62"/>
      <c r="B534" s="63"/>
      <c r="C534" s="64"/>
      <c r="D534" s="65"/>
      <c r="E534" s="65"/>
      <c r="F534" s="66"/>
    </row>
    <row r="535" spans="1:6" s="51" customFormat="1" ht="12">
      <c r="A535" s="62"/>
      <c r="B535" s="63"/>
      <c r="C535" s="64"/>
      <c r="D535" s="65"/>
      <c r="E535" s="65"/>
      <c r="F535" s="66"/>
    </row>
    <row r="536" spans="1:6" s="51" customFormat="1" ht="12">
      <c r="A536" s="62"/>
      <c r="B536" s="63"/>
      <c r="C536" s="64"/>
      <c r="D536" s="65"/>
      <c r="E536" s="65"/>
      <c r="F536" s="66"/>
    </row>
    <row r="537" spans="1:6" s="51" customFormat="1" ht="12">
      <c r="A537" s="62"/>
      <c r="B537" s="63"/>
      <c r="C537" s="64"/>
      <c r="D537" s="65"/>
      <c r="E537" s="65"/>
      <c r="F537" s="66"/>
    </row>
    <row r="538" spans="1:6" s="51" customFormat="1" ht="12">
      <c r="A538" s="62"/>
      <c r="B538" s="63"/>
      <c r="C538" s="64"/>
      <c r="D538" s="65"/>
      <c r="E538" s="65"/>
      <c r="F538" s="66"/>
    </row>
    <row r="539" spans="1:6" s="51" customFormat="1" ht="12">
      <c r="A539" s="62"/>
      <c r="B539" s="63"/>
      <c r="C539" s="64"/>
      <c r="D539" s="65"/>
      <c r="E539" s="65"/>
      <c r="F539" s="66"/>
    </row>
    <row r="540" spans="1:6" s="51" customFormat="1" ht="12">
      <c r="A540" s="62"/>
      <c r="B540" s="63"/>
      <c r="C540" s="64"/>
      <c r="D540" s="65"/>
      <c r="E540" s="65"/>
      <c r="F540" s="66"/>
    </row>
    <row r="541" spans="1:6" s="51" customFormat="1" ht="12">
      <c r="A541" s="62"/>
      <c r="B541" s="63"/>
      <c r="C541" s="64"/>
      <c r="D541" s="65"/>
      <c r="E541" s="65"/>
      <c r="F541" s="66"/>
    </row>
    <row r="542" spans="1:6" s="51" customFormat="1" ht="12">
      <c r="A542" s="62"/>
      <c r="B542" s="63"/>
      <c r="C542" s="64"/>
      <c r="D542" s="65"/>
      <c r="E542" s="65"/>
      <c r="F542" s="66"/>
    </row>
    <row r="543" spans="1:6" s="51" customFormat="1" ht="12">
      <c r="A543" s="62"/>
      <c r="B543" s="63"/>
      <c r="C543" s="64"/>
      <c r="D543" s="65"/>
      <c r="E543" s="65"/>
      <c r="F543" s="66"/>
    </row>
    <row r="544" spans="1:6" s="51" customFormat="1" ht="12">
      <c r="A544" s="62"/>
      <c r="B544" s="63"/>
      <c r="C544" s="64"/>
      <c r="D544" s="65"/>
      <c r="E544" s="65"/>
      <c r="F544" s="66"/>
    </row>
    <row r="545" spans="1:6" s="51" customFormat="1" ht="12">
      <c r="A545" s="62"/>
      <c r="B545" s="63"/>
      <c r="C545" s="64"/>
      <c r="D545" s="65"/>
      <c r="E545" s="65"/>
      <c r="F545" s="66"/>
    </row>
    <row r="546" spans="1:6" s="51" customFormat="1" ht="12">
      <c r="A546" s="62"/>
      <c r="B546" s="63"/>
      <c r="C546" s="64"/>
      <c r="D546" s="65"/>
      <c r="E546" s="65"/>
      <c r="F546" s="66"/>
    </row>
    <row r="547" spans="1:6" s="51" customFormat="1" ht="12">
      <c r="A547" s="62"/>
      <c r="B547" s="63"/>
      <c r="C547" s="64"/>
      <c r="D547" s="65"/>
      <c r="E547" s="65"/>
      <c r="F547" s="66"/>
    </row>
    <row r="548" spans="1:6" s="51" customFormat="1" ht="12">
      <c r="A548" s="62"/>
      <c r="B548" s="63"/>
      <c r="C548" s="64"/>
      <c r="D548" s="65"/>
      <c r="E548" s="65"/>
      <c r="F548" s="66"/>
    </row>
    <row r="549" spans="1:6" s="51" customFormat="1" ht="12">
      <c r="A549" s="62"/>
      <c r="B549" s="63"/>
      <c r="C549" s="64"/>
      <c r="D549" s="65"/>
      <c r="E549" s="65"/>
      <c r="F549" s="66"/>
    </row>
    <row r="550" spans="1:6" s="51" customFormat="1" ht="12">
      <c r="A550" s="62"/>
      <c r="B550" s="63"/>
      <c r="C550" s="64"/>
      <c r="D550" s="65"/>
      <c r="E550" s="65"/>
      <c r="F550" s="66"/>
    </row>
    <row r="551" spans="1:6" s="51" customFormat="1" ht="12">
      <c r="A551" s="62"/>
      <c r="B551" s="63"/>
      <c r="C551" s="64"/>
      <c r="D551" s="65"/>
      <c r="E551" s="65"/>
      <c r="F551" s="66"/>
    </row>
    <row r="552" spans="1:6" s="51" customFormat="1" ht="12">
      <c r="A552" s="62"/>
      <c r="B552" s="63"/>
      <c r="C552" s="64"/>
      <c r="D552" s="65"/>
      <c r="E552" s="65"/>
      <c r="F552" s="66"/>
    </row>
    <row r="553" spans="1:6" s="51" customFormat="1" ht="12">
      <c r="A553" s="62"/>
      <c r="B553" s="63"/>
      <c r="C553" s="64"/>
      <c r="D553" s="65"/>
      <c r="E553" s="65"/>
      <c r="F553" s="66"/>
    </row>
    <row r="554" spans="1:6" s="51" customFormat="1" ht="12">
      <c r="A554" s="62"/>
      <c r="B554" s="63"/>
      <c r="C554" s="64"/>
      <c r="D554" s="65"/>
      <c r="E554" s="65"/>
      <c r="F554" s="66"/>
    </row>
    <row r="555" spans="1:6" s="51" customFormat="1" ht="12">
      <c r="A555" s="62"/>
      <c r="B555" s="63"/>
      <c r="C555" s="64"/>
      <c r="D555" s="65"/>
      <c r="E555" s="65"/>
      <c r="F555" s="66"/>
    </row>
    <row r="556" spans="1:6" s="51" customFormat="1" ht="12">
      <c r="A556" s="62"/>
      <c r="B556" s="63"/>
      <c r="C556" s="64"/>
      <c r="D556" s="65"/>
      <c r="E556" s="65"/>
      <c r="F556" s="66"/>
    </row>
    <row r="557" spans="1:6" s="51" customFormat="1" ht="12">
      <c r="A557" s="62"/>
      <c r="B557" s="63"/>
      <c r="C557" s="64"/>
      <c r="D557" s="65"/>
      <c r="E557" s="65"/>
      <c r="F557" s="66"/>
    </row>
    <row r="558" spans="1:6" s="51" customFormat="1" ht="12">
      <c r="A558" s="62"/>
      <c r="B558" s="63"/>
      <c r="C558" s="64"/>
      <c r="D558" s="65"/>
      <c r="E558" s="65"/>
      <c r="F558" s="66"/>
    </row>
    <row r="559" spans="1:6" s="51" customFormat="1" ht="12">
      <c r="A559" s="62"/>
      <c r="B559" s="63"/>
      <c r="C559" s="64"/>
      <c r="D559" s="65"/>
      <c r="E559" s="65"/>
      <c r="F559" s="66"/>
    </row>
    <row r="560" spans="1:6" s="51" customFormat="1" ht="12">
      <c r="A560" s="62"/>
      <c r="B560" s="63"/>
      <c r="C560" s="64"/>
      <c r="D560" s="65"/>
      <c r="E560" s="65"/>
      <c r="F560" s="66"/>
    </row>
    <row r="561" spans="1:6" s="51" customFormat="1" ht="12">
      <c r="A561" s="62"/>
      <c r="B561" s="63"/>
      <c r="C561" s="64"/>
      <c r="D561" s="65"/>
      <c r="E561" s="65"/>
      <c r="F561" s="66"/>
    </row>
    <row r="562" spans="1:6" s="51" customFormat="1" ht="12">
      <c r="A562" s="62"/>
      <c r="B562" s="63"/>
      <c r="C562" s="64"/>
      <c r="D562" s="65"/>
      <c r="E562" s="65"/>
      <c r="F562" s="66"/>
    </row>
    <row r="563" spans="1:6" s="51" customFormat="1" ht="12">
      <c r="A563" s="62"/>
      <c r="B563" s="63"/>
      <c r="C563" s="64"/>
      <c r="D563" s="65"/>
      <c r="E563" s="65"/>
      <c r="F563" s="66"/>
    </row>
    <row r="564" spans="1:6" s="51" customFormat="1" ht="12">
      <c r="A564" s="62"/>
      <c r="B564" s="63"/>
      <c r="C564" s="64"/>
      <c r="D564" s="65"/>
      <c r="E564" s="65"/>
      <c r="F564" s="66"/>
    </row>
    <row r="565" spans="1:6" s="51" customFormat="1" ht="12">
      <c r="A565" s="62"/>
      <c r="B565" s="63"/>
      <c r="C565" s="64"/>
      <c r="D565" s="65"/>
      <c r="E565" s="65"/>
      <c r="F565" s="66"/>
    </row>
    <row r="566" spans="1:6" s="51" customFormat="1" ht="12">
      <c r="A566" s="62"/>
      <c r="B566" s="63"/>
      <c r="C566" s="64"/>
      <c r="D566" s="65"/>
      <c r="E566" s="65"/>
      <c r="F566" s="66"/>
    </row>
    <row r="567" spans="1:6" s="51" customFormat="1" ht="12">
      <c r="A567" s="62"/>
      <c r="B567" s="63"/>
      <c r="C567" s="64"/>
      <c r="D567" s="65"/>
      <c r="E567" s="65"/>
      <c r="F567" s="66"/>
    </row>
    <row r="568" spans="1:6" s="51" customFormat="1" ht="12">
      <c r="A568" s="62"/>
      <c r="B568" s="63"/>
      <c r="C568" s="64"/>
      <c r="D568" s="65"/>
      <c r="E568" s="65"/>
      <c r="F568" s="66"/>
    </row>
    <row r="569" spans="1:6" s="51" customFormat="1" ht="12">
      <c r="A569" s="62"/>
      <c r="B569" s="63"/>
      <c r="C569" s="64"/>
      <c r="D569" s="65"/>
      <c r="E569" s="65"/>
      <c r="F569" s="66"/>
    </row>
    <row r="570" spans="1:6" s="51" customFormat="1" ht="12">
      <c r="A570" s="62"/>
      <c r="B570" s="63"/>
      <c r="C570" s="64"/>
      <c r="D570" s="65"/>
      <c r="E570" s="65"/>
      <c r="F570" s="66"/>
    </row>
    <row r="571" spans="1:6" s="51" customFormat="1" ht="12">
      <c r="A571" s="62"/>
      <c r="B571" s="63"/>
      <c r="C571" s="64"/>
      <c r="D571" s="65"/>
      <c r="E571" s="65"/>
      <c r="F571" s="66"/>
    </row>
    <row r="572" spans="1:6" s="51" customFormat="1" ht="12">
      <c r="A572" s="62"/>
      <c r="B572" s="63"/>
      <c r="C572" s="64"/>
      <c r="D572" s="65"/>
      <c r="E572" s="65"/>
      <c r="F572" s="66"/>
    </row>
    <row r="573" spans="1:6" s="51" customFormat="1" ht="12">
      <c r="A573" s="62"/>
      <c r="B573" s="63"/>
      <c r="C573" s="64"/>
      <c r="D573" s="65"/>
      <c r="E573" s="65"/>
      <c r="F573" s="66"/>
    </row>
    <row r="574" spans="1:6" s="51" customFormat="1" ht="12">
      <c r="A574" s="62"/>
      <c r="B574" s="63"/>
      <c r="C574" s="64"/>
      <c r="D574" s="65"/>
      <c r="E574" s="65"/>
      <c r="F574" s="66"/>
    </row>
    <row r="575" spans="1:6" s="51" customFormat="1" ht="12">
      <c r="A575" s="62"/>
      <c r="B575" s="63"/>
      <c r="C575" s="64"/>
      <c r="D575" s="65"/>
      <c r="E575" s="65"/>
      <c r="F575" s="66"/>
    </row>
    <row r="576" spans="1:6" s="51" customFormat="1" ht="12">
      <c r="A576" s="62"/>
      <c r="B576" s="63"/>
      <c r="C576" s="64"/>
      <c r="D576" s="65"/>
      <c r="E576" s="65"/>
      <c r="F576" s="66"/>
    </row>
    <row r="577" spans="1:6" s="51" customFormat="1" ht="12">
      <c r="A577" s="62"/>
      <c r="B577" s="63"/>
      <c r="C577" s="64"/>
      <c r="D577" s="65"/>
      <c r="E577" s="65"/>
      <c r="F577" s="66"/>
    </row>
    <row r="578" spans="1:6" s="51" customFormat="1" ht="12">
      <c r="A578" s="62"/>
      <c r="B578" s="63"/>
      <c r="C578" s="64"/>
      <c r="D578" s="65"/>
      <c r="E578" s="65"/>
      <c r="F578" s="66"/>
    </row>
    <row r="579" spans="1:6" s="51" customFormat="1" ht="12">
      <c r="A579" s="62"/>
      <c r="B579" s="63"/>
      <c r="C579" s="64"/>
      <c r="D579" s="65"/>
      <c r="E579" s="65"/>
      <c r="F579" s="66"/>
    </row>
    <row r="580" spans="1:6" s="51" customFormat="1" ht="12">
      <c r="A580" s="62"/>
      <c r="B580" s="63"/>
      <c r="C580" s="64"/>
      <c r="D580" s="65"/>
      <c r="E580" s="65"/>
      <c r="F580" s="66"/>
    </row>
    <row r="581" spans="1:6" s="51" customFormat="1" ht="12">
      <c r="A581" s="62"/>
      <c r="B581" s="63"/>
      <c r="C581" s="64"/>
      <c r="D581" s="65"/>
      <c r="E581" s="65"/>
      <c r="F581" s="66"/>
    </row>
    <row r="582" spans="1:6" s="51" customFormat="1" ht="12">
      <c r="A582" s="62"/>
      <c r="B582" s="63"/>
      <c r="C582" s="64"/>
      <c r="D582" s="65"/>
      <c r="E582" s="65"/>
      <c r="F582" s="66"/>
    </row>
    <row r="583" spans="1:6" s="51" customFormat="1" ht="12">
      <c r="A583" s="62"/>
      <c r="B583" s="63"/>
      <c r="C583" s="64"/>
      <c r="D583" s="65"/>
      <c r="E583" s="65"/>
      <c r="F583" s="66"/>
    </row>
    <row r="584" spans="1:6" s="51" customFormat="1" ht="12">
      <c r="A584" s="62"/>
      <c r="B584" s="63"/>
      <c r="C584" s="64"/>
      <c r="D584" s="65"/>
      <c r="E584" s="65"/>
      <c r="F584" s="66"/>
    </row>
    <row r="585" spans="1:6" s="51" customFormat="1" ht="12">
      <c r="A585" s="62"/>
      <c r="B585" s="63"/>
      <c r="C585" s="64"/>
      <c r="D585" s="65"/>
      <c r="E585" s="65"/>
      <c r="F585" s="66"/>
    </row>
    <row r="586" spans="1:6" s="51" customFormat="1" ht="12">
      <c r="A586" s="62"/>
      <c r="B586" s="63"/>
      <c r="C586" s="64"/>
      <c r="D586" s="65"/>
      <c r="E586" s="65"/>
      <c r="F586" s="66"/>
    </row>
    <row r="587" spans="1:6" s="51" customFormat="1" ht="12">
      <c r="A587" s="62"/>
      <c r="B587" s="63"/>
      <c r="C587" s="64"/>
      <c r="D587" s="65"/>
      <c r="E587" s="65"/>
      <c r="F587" s="66"/>
    </row>
    <row r="588" spans="1:6" s="51" customFormat="1" ht="12">
      <c r="A588" s="62"/>
      <c r="B588" s="63"/>
      <c r="C588" s="64"/>
      <c r="D588" s="65"/>
      <c r="E588" s="65"/>
      <c r="F588" s="66"/>
    </row>
    <row r="589" spans="1:6" s="51" customFormat="1" ht="12">
      <c r="A589" s="62"/>
      <c r="B589" s="63"/>
      <c r="C589" s="64"/>
      <c r="D589" s="65"/>
      <c r="E589" s="65"/>
      <c r="F589" s="66"/>
    </row>
    <row r="590" spans="1:6" s="51" customFormat="1" ht="12">
      <c r="A590" s="62"/>
      <c r="B590" s="63"/>
      <c r="C590" s="64"/>
      <c r="D590" s="65"/>
      <c r="E590" s="65"/>
      <c r="F590" s="66"/>
    </row>
    <row r="591" spans="1:6" s="51" customFormat="1" ht="12">
      <c r="A591" s="62"/>
      <c r="B591" s="63"/>
      <c r="C591" s="64"/>
      <c r="D591" s="65"/>
      <c r="E591" s="65"/>
      <c r="F591" s="66"/>
    </row>
    <row r="592" spans="1:6" s="51" customFormat="1" ht="12">
      <c r="A592" s="62"/>
      <c r="B592" s="63"/>
      <c r="C592" s="64"/>
      <c r="D592" s="65"/>
      <c r="E592" s="65"/>
      <c r="F592" s="66"/>
    </row>
    <row r="593" spans="1:6" s="51" customFormat="1" ht="12">
      <c r="A593" s="62"/>
      <c r="B593" s="63"/>
      <c r="C593" s="64"/>
      <c r="D593" s="65"/>
      <c r="E593" s="65"/>
      <c r="F593" s="66"/>
    </row>
    <row r="594" spans="1:6" s="51" customFormat="1" ht="12">
      <c r="A594" s="62"/>
      <c r="B594" s="63"/>
      <c r="C594" s="64"/>
      <c r="D594" s="65"/>
      <c r="E594" s="65"/>
      <c r="F594" s="66"/>
    </row>
    <row r="595" spans="1:6" s="51" customFormat="1" ht="12">
      <c r="A595" s="62"/>
      <c r="B595" s="63"/>
      <c r="C595" s="64"/>
      <c r="D595" s="65"/>
      <c r="E595" s="65"/>
      <c r="F595" s="66"/>
    </row>
    <row r="596" spans="1:6" s="51" customFormat="1" ht="12">
      <c r="A596" s="62"/>
      <c r="B596" s="63"/>
      <c r="C596" s="64"/>
      <c r="D596" s="65"/>
      <c r="E596" s="65"/>
      <c r="F596" s="66"/>
    </row>
    <row r="597" spans="1:6" s="51" customFormat="1" ht="12">
      <c r="A597" s="62"/>
      <c r="B597" s="63"/>
      <c r="C597" s="64"/>
      <c r="D597" s="65"/>
      <c r="E597" s="65"/>
      <c r="F597" s="66"/>
    </row>
    <row r="598" spans="1:6" s="51" customFormat="1" ht="12">
      <c r="A598" s="62"/>
      <c r="B598" s="63"/>
      <c r="C598" s="64"/>
      <c r="D598" s="65"/>
      <c r="E598" s="65"/>
      <c r="F598" s="66"/>
    </row>
    <row r="599" spans="1:6" s="51" customFormat="1" ht="12">
      <c r="A599" s="62"/>
      <c r="B599" s="63"/>
      <c r="C599" s="64"/>
      <c r="D599" s="65"/>
      <c r="E599" s="65"/>
      <c r="F599" s="66"/>
    </row>
    <row r="600" spans="1:6" s="51" customFormat="1" ht="12">
      <c r="A600" s="62"/>
      <c r="B600" s="63"/>
      <c r="C600" s="64"/>
      <c r="D600" s="65"/>
      <c r="E600" s="65"/>
      <c r="F600" s="66"/>
    </row>
    <row r="601" spans="1:6" s="51" customFormat="1" ht="12">
      <c r="A601" s="62"/>
      <c r="B601" s="63"/>
      <c r="C601" s="64"/>
      <c r="D601" s="65"/>
      <c r="E601" s="65"/>
      <c r="F601" s="66"/>
    </row>
    <row r="602" spans="1:6" s="51" customFormat="1" ht="12">
      <c r="A602" s="62"/>
      <c r="B602" s="63"/>
      <c r="C602" s="64"/>
      <c r="D602" s="65"/>
      <c r="E602" s="65"/>
      <c r="F602" s="66"/>
    </row>
    <row r="603" spans="1:6" s="51" customFormat="1" ht="12">
      <c r="A603" s="62"/>
      <c r="B603" s="63"/>
      <c r="C603" s="64"/>
      <c r="D603" s="65"/>
      <c r="E603" s="65"/>
      <c r="F603" s="66"/>
    </row>
    <row r="604" spans="1:6" s="51" customFormat="1" ht="12">
      <c r="A604" s="62"/>
      <c r="B604" s="63"/>
      <c r="C604" s="64"/>
      <c r="D604" s="65"/>
      <c r="E604" s="65"/>
      <c r="F604" s="66"/>
    </row>
    <row r="605" spans="1:6" s="51" customFormat="1" ht="12">
      <c r="A605" s="62"/>
      <c r="B605" s="63"/>
      <c r="C605" s="64"/>
      <c r="D605" s="65"/>
      <c r="E605" s="65"/>
      <c r="F605" s="66"/>
    </row>
    <row r="606" spans="1:6" s="51" customFormat="1" ht="12">
      <c r="A606" s="62"/>
      <c r="B606" s="63"/>
      <c r="C606" s="64"/>
      <c r="D606" s="65"/>
      <c r="E606" s="65"/>
      <c r="F606" s="66"/>
    </row>
    <row r="607" spans="1:6" s="51" customFormat="1" ht="12">
      <c r="A607" s="62"/>
      <c r="B607" s="63"/>
      <c r="C607" s="64"/>
      <c r="D607" s="65"/>
      <c r="E607" s="65"/>
      <c r="F607" s="66"/>
    </row>
    <row r="608" spans="1:6" s="51" customFormat="1" ht="12">
      <c r="A608" s="62"/>
      <c r="B608" s="63"/>
      <c r="C608" s="64"/>
      <c r="D608" s="65"/>
      <c r="E608" s="65"/>
      <c r="F608" s="66"/>
    </row>
    <row r="609" spans="1:6" s="51" customFormat="1" ht="12">
      <c r="A609" s="62"/>
      <c r="B609" s="63"/>
      <c r="C609" s="64"/>
      <c r="D609" s="65"/>
      <c r="E609" s="65"/>
      <c r="F609" s="66"/>
    </row>
    <row r="610" spans="1:6" s="51" customFormat="1" ht="12">
      <c r="A610" s="62"/>
      <c r="B610" s="63"/>
      <c r="C610" s="64"/>
      <c r="D610" s="65"/>
      <c r="E610" s="65"/>
      <c r="F610" s="66"/>
    </row>
    <row r="611" spans="1:6" s="51" customFormat="1" ht="12">
      <c r="A611" s="62"/>
      <c r="B611" s="63"/>
      <c r="C611" s="64"/>
      <c r="D611" s="65"/>
      <c r="E611" s="65"/>
      <c r="F611" s="66"/>
    </row>
    <row r="612" spans="1:6" s="51" customFormat="1" ht="12">
      <c r="A612" s="62"/>
      <c r="B612" s="63"/>
      <c r="C612" s="64"/>
      <c r="D612" s="65"/>
      <c r="E612" s="65"/>
      <c r="F612" s="66"/>
    </row>
    <row r="613" spans="1:6" s="51" customFormat="1" ht="12">
      <c r="A613" s="62"/>
      <c r="B613" s="63"/>
      <c r="C613" s="64"/>
      <c r="D613" s="65"/>
      <c r="E613" s="65"/>
      <c r="F613" s="66"/>
    </row>
    <row r="614" spans="1:6" s="51" customFormat="1" ht="12">
      <c r="A614" s="62"/>
      <c r="B614" s="63"/>
      <c r="C614" s="64"/>
      <c r="D614" s="65"/>
      <c r="E614" s="65"/>
      <c r="F614" s="66"/>
    </row>
    <row r="615" spans="1:6" s="51" customFormat="1" ht="12">
      <c r="A615" s="62"/>
      <c r="B615" s="63"/>
      <c r="C615" s="64"/>
      <c r="D615" s="65"/>
      <c r="E615" s="65"/>
      <c r="F615" s="66"/>
    </row>
    <row r="616" spans="1:6" s="51" customFormat="1" ht="12">
      <c r="A616" s="62"/>
      <c r="B616" s="63"/>
      <c r="C616" s="64"/>
      <c r="D616" s="65"/>
      <c r="E616" s="65"/>
      <c r="F616" s="66"/>
    </row>
    <row r="617" spans="1:6" s="51" customFormat="1" ht="12">
      <c r="A617" s="62"/>
      <c r="B617" s="63"/>
      <c r="C617" s="64"/>
      <c r="D617" s="65"/>
      <c r="E617" s="65"/>
      <c r="F617" s="66"/>
    </row>
    <row r="618" spans="1:6" s="51" customFormat="1" ht="12">
      <c r="A618" s="62"/>
      <c r="B618" s="63"/>
      <c r="C618" s="64"/>
      <c r="D618" s="65"/>
      <c r="E618" s="65"/>
      <c r="F618" s="66"/>
    </row>
    <row r="619" spans="1:6" s="51" customFormat="1" ht="12">
      <c r="A619" s="62"/>
      <c r="B619" s="63"/>
      <c r="C619" s="64"/>
      <c r="D619" s="65"/>
      <c r="E619" s="65"/>
      <c r="F619" s="66"/>
    </row>
    <row r="620" spans="1:6" s="51" customFormat="1" ht="12">
      <c r="A620" s="62"/>
      <c r="B620" s="63"/>
      <c r="C620" s="64"/>
      <c r="D620" s="65"/>
      <c r="E620" s="65"/>
      <c r="F620" s="66"/>
    </row>
    <row r="621" spans="1:6" s="51" customFormat="1" ht="12">
      <c r="A621" s="62"/>
      <c r="B621" s="63"/>
      <c r="C621" s="64"/>
      <c r="D621" s="65"/>
      <c r="E621" s="65"/>
      <c r="F621" s="66"/>
    </row>
    <row r="622" spans="1:6" s="51" customFormat="1" ht="12">
      <c r="A622" s="62"/>
      <c r="B622" s="63"/>
      <c r="C622" s="64"/>
      <c r="D622" s="65"/>
      <c r="E622" s="65"/>
      <c r="F622" s="66"/>
    </row>
    <row r="623" spans="1:6" s="51" customFormat="1" ht="12">
      <c r="A623" s="62"/>
      <c r="B623" s="63"/>
      <c r="C623" s="64"/>
      <c r="D623" s="65"/>
      <c r="E623" s="65"/>
      <c r="F623" s="66"/>
    </row>
    <row r="624" spans="1:6" s="51" customFormat="1" ht="12">
      <c r="A624" s="62"/>
      <c r="B624" s="63"/>
      <c r="C624" s="64"/>
      <c r="D624" s="65"/>
      <c r="E624" s="65"/>
      <c r="F624" s="66"/>
    </row>
    <row r="625" spans="1:6" s="51" customFormat="1" ht="12">
      <c r="A625" s="62"/>
      <c r="B625" s="63"/>
      <c r="C625" s="64"/>
      <c r="D625" s="65"/>
      <c r="E625" s="65"/>
      <c r="F625" s="66"/>
    </row>
    <row r="626" spans="1:6" s="51" customFormat="1" ht="12">
      <c r="A626" s="62"/>
      <c r="B626" s="63"/>
      <c r="C626" s="64"/>
      <c r="D626" s="65"/>
      <c r="E626" s="65"/>
      <c r="F626" s="66"/>
    </row>
    <row r="627" spans="1:6" s="51" customFormat="1" ht="12">
      <c r="A627" s="62"/>
      <c r="B627" s="63"/>
      <c r="C627" s="64"/>
      <c r="D627" s="65"/>
      <c r="E627" s="65"/>
      <c r="F627" s="66"/>
    </row>
    <row r="628" spans="1:6" s="51" customFormat="1" ht="12">
      <c r="A628" s="62"/>
      <c r="B628" s="63"/>
      <c r="C628" s="64"/>
      <c r="D628" s="65"/>
      <c r="E628" s="65"/>
      <c r="F628" s="66"/>
    </row>
    <row r="629" spans="1:6" s="51" customFormat="1" ht="12">
      <c r="A629" s="62"/>
      <c r="B629" s="63"/>
      <c r="C629" s="64"/>
      <c r="D629" s="65"/>
      <c r="E629" s="65"/>
      <c r="F629" s="66"/>
    </row>
    <row r="630" spans="1:6" s="51" customFormat="1" ht="12">
      <c r="A630" s="62"/>
      <c r="B630" s="63"/>
      <c r="C630" s="64"/>
      <c r="D630" s="65"/>
      <c r="E630" s="65"/>
      <c r="F630" s="66"/>
    </row>
    <row r="631" spans="1:6" s="51" customFormat="1" ht="12">
      <c r="A631" s="62"/>
      <c r="B631" s="63"/>
      <c r="C631" s="64"/>
      <c r="D631" s="65"/>
      <c r="E631" s="65"/>
      <c r="F631" s="66"/>
    </row>
    <row r="632" spans="1:6" s="51" customFormat="1" ht="12">
      <c r="A632" s="62"/>
      <c r="B632" s="63"/>
      <c r="C632" s="64"/>
      <c r="D632" s="65"/>
      <c r="E632" s="65"/>
      <c r="F632" s="66"/>
    </row>
    <row r="633" spans="1:6" s="51" customFormat="1" ht="12">
      <c r="A633" s="62"/>
      <c r="B633" s="63"/>
      <c r="C633" s="64"/>
      <c r="D633" s="65"/>
      <c r="E633" s="65"/>
      <c r="F633" s="66"/>
    </row>
    <row r="634" spans="1:6" s="51" customFormat="1" ht="12">
      <c r="A634" s="62"/>
      <c r="B634" s="63"/>
      <c r="C634" s="64"/>
      <c r="D634" s="65"/>
      <c r="E634" s="65"/>
      <c r="F634" s="66"/>
    </row>
    <row r="635" spans="1:6" s="51" customFormat="1" ht="12">
      <c r="A635" s="62"/>
      <c r="B635" s="63"/>
      <c r="C635" s="64"/>
      <c r="D635" s="65"/>
      <c r="E635" s="65"/>
      <c r="F635" s="66"/>
    </row>
    <row r="636" spans="1:6" s="51" customFormat="1" ht="12">
      <c r="A636" s="62"/>
      <c r="B636" s="63"/>
      <c r="C636" s="64"/>
      <c r="D636" s="65"/>
      <c r="E636" s="65"/>
      <c r="F636" s="66"/>
    </row>
    <row r="637" spans="1:6" s="51" customFormat="1" ht="12">
      <c r="A637" s="62"/>
      <c r="B637" s="63"/>
      <c r="C637" s="64"/>
      <c r="D637" s="65"/>
      <c r="E637" s="65"/>
      <c r="F637" s="66"/>
    </row>
    <row r="638" spans="1:6" s="51" customFormat="1" ht="12">
      <c r="A638" s="62"/>
      <c r="B638" s="63"/>
      <c r="C638" s="64"/>
      <c r="D638" s="65"/>
      <c r="E638" s="65"/>
      <c r="F638" s="66"/>
    </row>
    <row r="639" spans="1:6" s="51" customFormat="1" ht="12">
      <c r="A639" s="62"/>
      <c r="B639" s="63"/>
      <c r="C639" s="64"/>
      <c r="D639" s="65"/>
      <c r="E639" s="65"/>
      <c r="F639" s="66"/>
    </row>
    <row r="640" spans="1:6" s="51" customFormat="1" ht="12">
      <c r="A640" s="62"/>
      <c r="B640" s="63"/>
      <c r="C640" s="64"/>
      <c r="D640" s="65"/>
      <c r="E640" s="65"/>
      <c r="F640" s="66"/>
    </row>
    <row r="641" spans="1:6" s="51" customFormat="1" ht="12">
      <c r="A641" s="62"/>
      <c r="B641" s="63"/>
      <c r="C641" s="64"/>
      <c r="D641" s="65"/>
      <c r="E641" s="65"/>
      <c r="F641" s="66"/>
    </row>
    <row r="642" spans="1:6" s="51" customFormat="1" ht="12">
      <c r="A642" s="62"/>
      <c r="B642" s="63"/>
      <c r="C642" s="64"/>
      <c r="D642" s="65"/>
      <c r="E642" s="65"/>
      <c r="F642" s="66"/>
    </row>
    <row r="643" spans="1:6" s="51" customFormat="1" ht="12">
      <c r="A643" s="62"/>
      <c r="B643" s="63"/>
      <c r="C643" s="64"/>
      <c r="D643" s="65"/>
      <c r="E643" s="65"/>
      <c r="F643" s="66"/>
    </row>
    <row r="644" spans="1:6" s="51" customFormat="1" ht="12">
      <c r="A644" s="62"/>
      <c r="B644" s="63"/>
      <c r="C644" s="64"/>
      <c r="D644" s="65"/>
      <c r="E644" s="65"/>
      <c r="F644" s="66"/>
    </row>
    <row r="645" spans="1:6" s="51" customFormat="1" ht="12">
      <c r="A645" s="62"/>
      <c r="B645" s="63"/>
      <c r="C645" s="64"/>
      <c r="D645" s="65"/>
      <c r="E645" s="65"/>
      <c r="F645" s="66"/>
    </row>
    <row r="646" spans="1:6" s="51" customFormat="1" ht="12">
      <c r="A646" s="62"/>
      <c r="B646" s="63"/>
      <c r="C646" s="64"/>
      <c r="D646" s="65"/>
      <c r="E646" s="65"/>
      <c r="F646" s="66"/>
    </row>
    <row r="647" spans="1:6" s="51" customFormat="1" ht="12">
      <c r="A647" s="62"/>
      <c r="B647" s="63"/>
      <c r="C647" s="64"/>
      <c r="D647" s="65"/>
      <c r="E647" s="65"/>
      <c r="F647" s="66"/>
    </row>
    <row r="648" spans="1:6" s="51" customFormat="1" ht="12">
      <c r="A648" s="62"/>
      <c r="B648" s="63"/>
      <c r="C648" s="64"/>
      <c r="D648" s="65"/>
      <c r="E648" s="65"/>
      <c r="F648" s="66"/>
    </row>
    <row r="649" spans="1:6" s="51" customFormat="1" ht="12">
      <c r="A649" s="62"/>
      <c r="B649" s="63"/>
      <c r="C649" s="64"/>
      <c r="D649" s="65"/>
      <c r="E649" s="65"/>
      <c r="F649" s="66"/>
    </row>
    <row r="650" spans="1:6" s="51" customFormat="1" ht="12">
      <c r="A650" s="62"/>
      <c r="B650" s="63"/>
      <c r="C650" s="64"/>
      <c r="D650" s="65"/>
      <c r="E650" s="65"/>
      <c r="F650" s="66"/>
    </row>
    <row r="651" spans="1:6" s="51" customFormat="1" ht="12">
      <c r="A651" s="62"/>
      <c r="B651" s="63"/>
      <c r="C651" s="64"/>
      <c r="D651" s="65"/>
      <c r="E651" s="65"/>
      <c r="F651" s="66"/>
    </row>
    <row r="652" spans="1:6" s="51" customFormat="1" ht="12">
      <c r="A652" s="62"/>
      <c r="B652" s="63"/>
      <c r="C652" s="64"/>
      <c r="D652" s="65"/>
      <c r="E652" s="65"/>
      <c r="F652" s="66"/>
    </row>
    <row r="653" spans="1:6" s="51" customFormat="1" ht="12">
      <c r="A653" s="62"/>
      <c r="B653" s="63"/>
      <c r="C653" s="64"/>
      <c r="D653" s="65"/>
      <c r="E653" s="65"/>
      <c r="F653" s="66"/>
    </row>
    <row r="654" spans="1:6" s="51" customFormat="1" ht="12">
      <c r="A654" s="62"/>
      <c r="B654" s="63"/>
      <c r="C654" s="64"/>
      <c r="D654" s="65"/>
      <c r="E654" s="65"/>
      <c r="F654" s="66"/>
    </row>
    <row r="655" spans="1:6" s="51" customFormat="1" ht="12">
      <c r="A655" s="62"/>
      <c r="B655" s="63"/>
      <c r="C655" s="64"/>
      <c r="D655" s="65"/>
      <c r="E655" s="65"/>
      <c r="F655" s="66"/>
    </row>
    <row r="656" spans="1:6" s="51" customFormat="1" ht="12">
      <c r="A656" s="62"/>
      <c r="B656" s="63"/>
      <c r="C656" s="64"/>
      <c r="D656" s="65"/>
      <c r="E656" s="65"/>
      <c r="F656" s="66"/>
    </row>
    <row r="657" spans="1:6" s="51" customFormat="1" ht="12">
      <c r="A657" s="62"/>
      <c r="B657" s="63"/>
      <c r="C657" s="64"/>
      <c r="D657" s="65"/>
      <c r="E657" s="65"/>
      <c r="F657" s="66"/>
    </row>
    <row r="658" spans="1:6" s="51" customFormat="1" ht="12">
      <c r="A658" s="62"/>
      <c r="B658" s="63"/>
      <c r="C658" s="64"/>
      <c r="D658" s="65"/>
      <c r="E658" s="65"/>
      <c r="F658" s="66"/>
    </row>
    <row r="659" spans="1:6" s="51" customFormat="1" ht="12">
      <c r="A659" s="62"/>
      <c r="B659" s="63"/>
      <c r="C659" s="64"/>
      <c r="D659" s="65"/>
      <c r="E659" s="65"/>
      <c r="F659" s="66"/>
    </row>
    <row r="660" spans="1:6" s="51" customFormat="1" ht="12">
      <c r="A660" s="62"/>
      <c r="B660" s="63"/>
      <c r="C660" s="64"/>
      <c r="D660" s="65"/>
      <c r="E660" s="65"/>
      <c r="F660" s="66"/>
    </row>
    <row r="661" spans="1:6" s="51" customFormat="1" ht="12">
      <c r="A661" s="62"/>
      <c r="B661" s="63"/>
      <c r="C661" s="64"/>
      <c r="D661" s="65"/>
      <c r="E661" s="65"/>
      <c r="F661" s="66"/>
    </row>
    <row r="662" spans="1:6" s="51" customFormat="1" ht="12">
      <c r="A662" s="62"/>
      <c r="B662" s="63"/>
      <c r="C662" s="64"/>
      <c r="D662" s="65"/>
      <c r="E662" s="65"/>
      <c r="F662" s="66"/>
    </row>
    <row r="663" spans="1:6" s="51" customFormat="1" ht="12">
      <c r="A663" s="62"/>
      <c r="B663" s="63"/>
      <c r="C663" s="64"/>
      <c r="D663" s="65"/>
      <c r="E663" s="65"/>
      <c r="F663" s="66"/>
    </row>
    <row r="664" spans="1:6" s="51" customFormat="1" ht="12">
      <c r="A664" s="62"/>
      <c r="B664" s="63"/>
      <c r="C664" s="64"/>
      <c r="D664" s="65"/>
      <c r="E664" s="65"/>
      <c r="F664" s="66"/>
    </row>
    <row r="665" spans="1:6" s="51" customFormat="1" ht="12">
      <c r="A665" s="62"/>
      <c r="B665" s="63"/>
      <c r="C665" s="64"/>
      <c r="D665" s="65"/>
      <c r="E665" s="65"/>
      <c r="F665" s="66"/>
    </row>
    <row r="666" spans="1:6" s="51" customFormat="1" ht="12">
      <c r="A666" s="62"/>
      <c r="B666" s="63"/>
      <c r="C666" s="64"/>
      <c r="D666" s="65"/>
      <c r="E666" s="65"/>
      <c r="F666" s="66"/>
    </row>
    <row r="667" spans="1:6" s="51" customFormat="1" ht="12">
      <c r="A667" s="62"/>
      <c r="B667" s="63"/>
      <c r="C667" s="64"/>
      <c r="D667" s="65"/>
      <c r="E667" s="65"/>
      <c r="F667" s="66"/>
    </row>
    <row r="668" spans="1:6" s="51" customFormat="1" ht="12">
      <c r="A668" s="62"/>
      <c r="B668" s="63"/>
      <c r="C668" s="64"/>
      <c r="D668" s="65"/>
      <c r="E668" s="65"/>
      <c r="F668" s="66"/>
    </row>
    <row r="669" spans="1:6" s="51" customFormat="1" ht="12">
      <c r="A669" s="62"/>
      <c r="B669" s="63"/>
      <c r="C669" s="64"/>
      <c r="D669" s="65"/>
      <c r="E669" s="65"/>
      <c r="F669" s="66"/>
    </row>
    <row r="670" spans="1:6" s="51" customFormat="1" ht="12">
      <c r="A670" s="62"/>
      <c r="B670" s="63"/>
      <c r="C670" s="64"/>
      <c r="D670" s="65"/>
      <c r="E670" s="65"/>
      <c r="F670" s="66"/>
    </row>
    <row r="671" spans="1:6" s="51" customFormat="1" ht="12">
      <c r="A671" s="62"/>
      <c r="B671" s="63"/>
      <c r="C671" s="64"/>
      <c r="D671" s="65"/>
      <c r="E671" s="65"/>
      <c r="F671" s="66"/>
    </row>
    <row r="672" spans="1:6" s="51" customFormat="1" ht="12">
      <c r="A672" s="62"/>
      <c r="B672" s="63"/>
      <c r="C672" s="64"/>
      <c r="D672" s="65"/>
      <c r="E672" s="65"/>
      <c r="F672" s="66"/>
    </row>
    <row r="673" spans="1:6" s="51" customFormat="1" ht="12">
      <c r="A673" s="62"/>
      <c r="B673" s="63"/>
      <c r="C673" s="64"/>
      <c r="D673" s="65"/>
      <c r="E673" s="65"/>
      <c r="F673" s="66"/>
    </row>
    <row r="674" spans="1:6" s="51" customFormat="1" ht="12">
      <c r="A674" s="62"/>
      <c r="B674" s="63"/>
      <c r="C674" s="64"/>
      <c r="D674" s="65"/>
      <c r="E674" s="65"/>
      <c r="F674" s="66"/>
    </row>
    <row r="675" spans="1:6" s="51" customFormat="1" ht="12">
      <c r="A675" s="62"/>
      <c r="B675" s="63"/>
      <c r="C675" s="64"/>
      <c r="D675" s="65"/>
      <c r="E675" s="65"/>
      <c r="F675" s="66"/>
    </row>
    <row r="676" spans="1:6" s="51" customFormat="1" ht="12">
      <c r="A676" s="62"/>
      <c r="B676" s="63"/>
      <c r="C676" s="64"/>
      <c r="D676" s="65"/>
      <c r="E676" s="65"/>
      <c r="F676" s="66"/>
    </row>
    <row r="677" spans="1:6" s="51" customFormat="1" ht="12">
      <c r="A677" s="62"/>
      <c r="B677" s="63"/>
      <c r="C677" s="64"/>
      <c r="D677" s="65"/>
      <c r="E677" s="65"/>
      <c r="F677" s="66"/>
    </row>
    <row r="678" spans="1:6" s="51" customFormat="1" ht="12">
      <c r="A678" s="62"/>
      <c r="B678" s="63"/>
      <c r="C678" s="64"/>
      <c r="D678" s="65"/>
      <c r="E678" s="65"/>
      <c r="F678" s="66"/>
    </row>
    <row r="679" spans="1:6" s="51" customFormat="1" ht="12">
      <c r="A679" s="62"/>
      <c r="B679" s="63"/>
      <c r="C679" s="64"/>
      <c r="D679" s="65"/>
      <c r="E679" s="65"/>
      <c r="F679" s="66"/>
    </row>
    <row r="680" spans="1:6" s="51" customFormat="1" ht="12">
      <c r="A680" s="62"/>
      <c r="B680" s="63"/>
      <c r="C680" s="64"/>
      <c r="D680" s="65"/>
      <c r="E680" s="65"/>
      <c r="F680" s="66"/>
    </row>
    <row r="681" spans="1:6" s="51" customFormat="1" ht="12">
      <c r="A681" s="62"/>
      <c r="B681" s="63"/>
      <c r="C681" s="64"/>
      <c r="D681" s="65"/>
      <c r="E681" s="65"/>
      <c r="F681" s="66"/>
    </row>
    <row r="682" spans="1:6" s="51" customFormat="1" ht="12">
      <c r="A682" s="62"/>
      <c r="B682" s="63"/>
      <c r="C682" s="64"/>
      <c r="D682" s="65"/>
      <c r="E682" s="65"/>
      <c r="F682" s="66"/>
    </row>
    <row r="683" spans="1:6" s="51" customFormat="1" ht="12">
      <c r="A683" s="62"/>
      <c r="B683" s="63"/>
      <c r="C683" s="64"/>
      <c r="D683" s="65"/>
      <c r="E683" s="65"/>
      <c r="F683" s="66"/>
    </row>
    <row r="684" spans="1:6" s="51" customFormat="1" ht="12">
      <c r="A684" s="62"/>
      <c r="B684" s="63"/>
      <c r="C684" s="64"/>
      <c r="D684" s="65"/>
      <c r="E684" s="65"/>
      <c r="F684" s="66"/>
    </row>
    <row r="685" spans="1:6" s="51" customFormat="1" ht="12">
      <c r="A685" s="62"/>
      <c r="B685" s="63"/>
      <c r="C685" s="64"/>
      <c r="D685" s="65"/>
      <c r="E685" s="65"/>
      <c r="F685" s="66"/>
    </row>
    <row r="686" spans="1:6" s="51" customFormat="1" ht="12">
      <c r="A686" s="62"/>
      <c r="B686" s="63"/>
      <c r="C686" s="64"/>
      <c r="D686" s="65"/>
      <c r="E686" s="65"/>
      <c r="F686" s="66"/>
    </row>
    <row r="687" spans="1:6" s="51" customFormat="1" ht="12">
      <c r="A687" s="62"/>
      <c r="B687" s="63"/>
      <c r="C687" s="64"/>
      <c r="D687" s="65"/>
      <c r="E687" s="65"/>
      <c r="F687" s="66"/>
    </row>
    <row r="688" spans="1:6" s="51" customFormat="1" ht="12">
      <c r="A688" s="62"/>
      <c r="B688" s="63"/>
      <c r="C688" s="64"/>
      <c r="D688" s="65"/>
      <c r="E688" s="65"/>
      <c r="F688" s="66"/>
    </row>
    <row r="689" spans="1:6" s="51" customFormat="1" ht="12">
      <c r="A689" s="62"/>
      <c r="B689" s="63"/>
      <c r="C689" s="64"/>
      <c r="D689" s="65"/>
      <c r="E689" s="65"/>
      <c r="F689" s="66"/>
    </row>
    <row r="690" spans="1:6" s="51" customFormat="1" ht="12">
      <c r="A690" s="62"/>
      <c r="B690" s="63"/>
      <c r="C690" s="64"/>
      <c r="D690" s="65"/>
      <c r="E690" s="65"/>
      <c r="F690" s="66"/>
    </row>
    <row r="691" spans="1:6" s="51" customFormat="1" ht="12">
      <c r="A691" s="62"/>
      <c r="B691" s="63"/>
      <c r="C691" s="64"/>
      <c r="D691" s="65"/>
      <c r="E691" s="65"/>
      <c r="F691" s="66"/>
    </row>
    <row r="692" spans="1:6" s="51" customFormat="1" ht="12">
      <c r="A692" s="62"/>
      <c r="B692" s="63"/>
      <c r="C692" s="64"/>
      <c r="D692" s="65"/>
      <c r="E692" s="65"/>
      <c r="F692" s="66"/>
    </row>
    <row r="693" spans="1:6" s="51" customFormat="1" ht="12">
      <c r="A693" s="62"/>
      <c r="B693" s="63"/>
      <c r="C693" s="64"/>
      <c r="D693" s="65"/>
      <c r="E693" s="65"/>
      <c r="F693" s="66"/>
    </row>
    <row r="694" spans="1:6" s="51" customFormat="1" ht="12">
      <c r="A694" s="62"/>
      <c r="B694" s="63"/>
      <c r="C694" s="64"/>
      <c r="D694" s="65"/>
      <c r="E694" s="65"/>
      <c r="F694" s="66"/>
    </row>
    <row r="695" spans="1:6" s="51" customFormat="1" ht="12">
      <c r="A695" s="62"/>
      <c r="B695" s="63"/>
      <c r="C695" s="64"/>
      <c r="D695" s="65"/>
      <c r="E695" s="65"/>
      <c r="F695" s="66"/>
    </row>
    <row r="696" spans="1:6" s="51" customFormat="1" ht="12">
      <c r="A696" s="62"/>
      <c r="B696" s="63"/>
      <c r="C696" s="64"/>
      <c r="D696" s="65"/>
      <c r="E696" s="65"/>
      <c r="F696" s="66"/>
    </row>
    <row r="697" spans="1:6" s="51" customFormat="1" ht="12">
      <c r="A697" s="62"/>
      <c r="B697" s="63"/>
      <c r="C697" s="64"/>
      <c r="D697" s="65"/>
      <c r="E697" s="65"/>
      <c r="F697" s="66"/>
    </row>
    <row r="698" spans="1:6" s="51" customFormat="1" ht="12">
      <c r="A698" s="62"/>
      <c r="B698" s="63"/>
      <c r="C698" s="64"/>
      <c r="D698" s="65"/>
      <c r="E698" s="65"/>
      <c r="F698" s="66"/>
    </row>
    <row r="699" spans="1:6" s="51" customFormat="1" ht="12">
      <c r="A699" s="62"/>
      <c r="B699" s="63"/>
      <c r="C699" s="64"/>
      <c r="D699" s="65"/>
      <c r="E699" s="65"/>
      <c r="F699" s="66"/>
    </row>
    <row r="700" spans="1:6" s="51" customFormat="1" ht="12">
      <c r="A700" s="62"/>
      <c r="B700" s="63"/>
      <c r="C700" s="64"/>
      <c r="D700" s="65"/>
      <c r="E700" s="65"/>
      <c r="F700" s="66"/>
    </row>
    <row r="701" spans="1:6" s="51" customFormat="1" ht="12">
      <c r="A701" s="62"/>
      <c r="B701" s="63"/>
      <c r="C701" s="64"/>
      <c r="D701" s="65"/>
      <c r="E701" s="65"/>
      <c r="F701" s="66"/>
    </row>
    <row r="702" spans="1:6" s="51" customFormat="1" ht="12">
      <c r="A702" s="62"/>
      <c r="B702" s="63"/>
      <c r="C702" s="64"/>
      <c r="D702" s="65"/>
      <c r="E702" s="65"/>
      <c r="F702" s="66"/>
    </row>
    <row r="703" spans="1:6" s="51" customFormat="1" ht="12">
      <c r="A703" s="62"/>
      <c r="B703" s="63"/>
      <c r="C703" s="64"/>
      <c r="D703" s="65"/>
      <c r="E703" s="65"/>
      <c r="F703" s="66"/>
    </row>
    <row r="704" spans="1:6" s="51" customFormat="1" ht="12">
      <c r="A704" s="62"/>
      <c r="B704" s="63"/>
      <c r="C704" s="64"/>
      <c r="D704" s="65"/>
      <c r="E704" s="65"/>
      <c r="F704" s="66"/>
    </row>
    <row r="705" spans="1:6" s="51" customFormat="1" ht="12">
      <c r="A705" s="62"/>
      <c r="B705" s="63"/>
      <c r="C705" s="64"/>
      <c r="D705" s="65"/>
      <c r="E705" s="65"/>
      <c r="F705" s="66"/>
    </row>
    <row r="706" spans="1:6" s="51" customFormat="1" ht="12">
      <c r="A706" s="62"/>
      <c r="B706" s="63"/>
      <c r="C706" s="64"/>
      <c r="D706" s="65"/>
      <c r="E706" s="65"/>
      <c r="F706" s="66"/>
    </row>
    <row r="707" spans="1:6" s="51" customFormat="1" ht="12">
      <c r="A707" s="62"/>
      <c r="B707" s="63"/>
      <c r="C707" s="64"/>
      <c r="D707" s="65"/>
      <c r="E707" s="65"/>
      <c r="F707" s="66"/>
    </row>
    <row r="708" spans="1:6" s="51" customFormat="1" ht="12">
      <c r="A708" s="62"/>
      <c r="B708" s="63"/>
      <c r="C708" s="64"/>
      <c r="D708" s="65"/>
      <c r="E708" s="65"/>
      <c r="F708" s="66"/>
    </row>
    <row r="709" spans="1:6" s="51" customFormat="1" ht="12">
      <c r="A709" s="62"/>
      <c r="B709" s="63"/>
      <c r="C709" s="64"/>
      <c r="D709" s="65"/>
      <c r="E709" s="65"/>
      <c r="F709" s="66"/>
    </row>
    <row r="710" spans="1:6" s="51" customFormat="1" ht="12">
      <c r="A710" s="62"/>
      <c r="B710" s="63"/>
      <c r="C710" s="64"/>
      <c r="D710" s="65"/>
      <c r="E710" s="65"/>
      <c r="F710" s="66"/>
    </row>
    <row r="711" spans="1:6" s="51" customFormat="1" ht="12">
      <c r="A711" s="62"/>
      <c r="B711" s="63"/>
      <c r="C711" s="64"/>
      <c r="D711" s="65"/>
      <c r="E711" s="65"/>
      <c r="F711" s="66"/>
    </row>
    <row r="712" spans="1:6" s="51" customFormat="1" ht="12">
      <c r="A712" s="62"/>
      <c r="B712" s="63"/>
      <c r="C712" s="64"/>
      <c r="D712" s="65"/>
      <c r="E712" s="65"/>
      <c r="F712" s="66"/>
    </row>
    <row r="713" spans="1:6" s="51" customFormat="1" ht="12">
      <c r="A713" s="62"/>
      <c r="B713" s="63"/>
      <c r="C713" s="64"/>
      <c r="D713" s="65"/>
      <c r="E713" s="65"/>
      <c r="F713" s="66"/>
    </row>
    <row r="714" spans="1:6" s="51" customFormat="1" ht="12">
      <c r="A714" s="62"/>
      <c r="B714" s="63"/>
      <c r="C714" s="64"/>
      <c r="D714" s="65"/>
      <c r="E714" s="65"/>
      <c r="F714" s="66"/>
    </row>
    <row r="715" spans="1:6" s="51" customFormat="1" ht="12">
      <c r="A715" s="62"/>
      <c r="B715" s="63"/>
      <c r="C715" s="64"/>
      <c r="D715" s="65"/>
      <c r="E715" s="65"/>
      <c r="F715" s="66"/>
    </row>
    <row r="716" spans="1:6" s="51" customFormat="1" ht="12">
      <c r="A716" s="62"/>
      <c r="B716" s="63"/>
      <c r="C716" s="64"/>
      <c r="D716" s="65"/>
      <c r="E716" s="65"/>
      <c r="F716" s="66"/>
    </row>
    <row r="717" spans="1:6" s="51" customFormat="1" ht="12">
      <c r="A717" s="62"/>
      <c r="B717" s="63"/>
      <c r="C717" s="64"/>
      <c r="D717" s="65"/>
      <c r="E717" s="65"/>
      <c r="F717" s="66"/>
    </row>
    <row r="718" spans="1:6" s="51" customFormat="1" ht="12">
      <c r="A718" s="62"/>
      <c r="B718" s="63"/>
      <c r="C718" s="64"/>
      <c r="D718" s="65"/>
      <c r="E718" s="65"/>
      <c r="F718" s="66"/>
    </row>
    <row r="719" spans="1:6" s="51" customFormat="1" ht="12">
      <c r="A719" s="62"/>
      <c r="B719" s="63"/>
      <c r="C719" s="64"/>
      <c r="D719" s="65"/>
      <c r="E719" s="65"/>
      <c r="F719" s="66"/>
    </row>
    <row r="720" spans="1:6" s="51" customFormat="1" ht="12">
      <c r="A720" s="62"/>
      <c r="B720" s="63"/>
      <c r="C720" s="64"/>
      <c r="D720" s="65"/>
      <c r="E720" s="65"/>
      <c r="F720" s="66"/>
    </row>
    <row r="721" spans="1:6" s="51" customFormat="1" ht="12">
      <c r="A721" s="62"/>
      <c r="B721" s="63"/>
      <c r="C721" s="64"/>
      <c r="D721" s="65"/>
      <c r="E721" s="65"/>
      <c r="F721" s="66"/>
    </row>
    <row r="722" spans="1:6" s="51" customFormat="1" ht="12">
      <c r="A722" s="62"/>
      <c r="B722" s="63"/>
      <c r="C722" s="64"/>
      <c r="D722" s="65"/>
      <c r="E722" s="65"/>
      <c r="F722" s="66"/>
    </row>
    <row r="723" spans="1:6" s="51" customFormat="1" ht="12">
      <c r="A723" s="62"/>
      <c r="B723" s="63"/>
      <c r="C723" s="64"/>
      <c r="D723" s="65"/>
      <c r="E723" s="65"/>
      <c r="F723" s="66"/>
    </row>
    <row r="724" spans="1:6" s="51" customFormat="1" ht="12">
      <c r="A724" s="62"/>
      <c r="B724" s="63"/>
      <c r="C724" s="64"/>
      <c r="D724" s="65"/>
      <c r="E724" s="65"/>
      <c r="F724" s="66"/>
    </row>
    <row r="725" spans="1:6" s="51" customFormat="1" ht="12">
      <c r="A725" s="62"/>
      <c r="B725" s="63"/>
      <c r="C725" s="64"/>
      <c r="D725" s="65"/>
      <c r="E725" s="65"/>
      <c r="F725" s="66"/>
    </row>
    <row r="726" spans="1:6" s="51" customFormat="1" ht="12">
      <c r="A726" s="62"/>
      <c r="B726" s="63"/>
      <c r="C726" s="64"/>
      <c r="D726" s="65"/>
      <c r="E726" s="65"/>
      <c r="F726" s="66"/>
    </row>
    <row r="727" spans="1:6" s="51" customFormat="1" ht="12">
      <c r="A727" s="62"/>
      <c r="B727" s="63"/>
      <c r="C727" s="64"/>
      <c r="D727" s="65"/>
      <c r="E727" s="65"/>
      <c r="F727" s="66"/>
    </row>
    <row r="728" spans="1:6" s="51" customFormat="1" ht="12">
      <c r="A728" s="62"/>
      <c r="B728" s="63"/>
      <c r="C728" s="64"/>
      <c r="D728" s="65"/>
      <c r="E728" s="65"/>
      <c r="F728" s="66"/>
    </row>
    <row r="729" spans="1:6" s="51" customFormat="1" ht="12">
      <c r="A729" s="62"/>
      <c r="B729" s="63"/>
      <c r="C729" s="64"/>
      <c r="D729" s="65"/>
      <c r="E729" s="65"/>
      <c r="F729" s="66"/>
    </row>
    <row r="730" spans="1:6" s="51" customFormat="1" ht="12">
      <c r="A730" s="62"/>
      <c r="B730" s="63"/>
      <c r="C730" s="64"/>
      <c r="D730" s="65"/>
      <c r="E730" s="65"/>
      <c r="F730" s="66"/>
    </row>
    <row r="731" spans="1:6" s="51" customFormat="1" ht="12">
      <c r="A731" s="62"/>
      <c r="B731" s="63"/>
      <c r="C731" s="64"/>
      <c r="D731" s="65"/>
      <c r="E731" s="65"/>
      <c r="F731" s="66"/>
    </row>
    <row r="732" spans="1:6" s="51" customFormat="1" ht="12">
      <c r="A732" s="62"/>
      <c r="B732" s="63"/>
      <c r="C732" s="64"/>
      <c r="D732" s="65"/>
      <c r="E732" s="65"/>
      <c r="F732" s="66"/>
    </row>
    <row r="733" spans="1:6" s="51" customFormat="1" ht="12">
      <c r="A733" s="62"/>
      <c r="B733" s="63"/>
      <c r="C733" s="64"/>
      <c r="D733" s="65"/>
      <c r="E733" s="65"/>
      <c r="F733" s="66"/>
    </row>
    <row r="734" spans="1:6" s="51" customFormat="1" ht="12">
      <c r="A734" s="62"/>
      <c r="B734" s="63"/>
      <c r="C734" s="64"/>
      <c r="D734" s="65"/>
      <c r="E734" s="65"/>
      <c r="F734" s="66"/>
    </row>
    <row r="735" spans="1:6" s="51" customFormat="1" ht="12">
      <c r="A735" s="62"/>
      <c r="B735" s="63"/>
      <c r="C735" s="64"/>
      <c r="D735" s="65"/>
      <c r="E735" s="65"/>
      <c r="F735" s="66"/>
    </row>
    <row r="736" spans="1:6" s="51" customFormat="1" ht="12">
      <c r="A736" s="62"/>
      <c r="B736" s="63"/>
      <c r="C736" s="64"/>
      <c r="D736" s="65"/>
      <c r="E736" s="65"/>
      <c r="F736" s="66"/>
    </row>
    <row r="737" spans="1:6" s="51" customFormat="1" ht="12">
      <c r="A737" s="62"/>
      <c r="B737" s="63"/>
      <c r="C737" s="64"/>
      <c r="D737" s="65"/>
      <c r="E737" s="65"/>
      <c r="F737" s="66"/>
    </row>
    <row r="738" spans="1:6" s="51" customFormat="1" ht="12">
      <c r="A738" s="62"/>
      <c r="B738" s="63"/>
      <c r="C738" s="64"/>
      <c r="D738" s="65"/>
      <c r="E738" s="65"/>
      <c r="F738" s="66"/>
    </row>
    <row r="739" spans="1:6" s="51" customFormat="1" ht="12">
      <c r="A739" s="62"/>
      <c r="B739" s="63"/>
      <c r="C739" s="64"/>
      <c r="D739" s="65"/>
      <c r="E739" s="65"/>
      <c r="F739" s="66"/>
    </row>
    <row r="740" spans="1:6" s="51" customFormat="1" ht="12">
      <c r="A740" s="62"/>
      <c r="B740" s="63"/>
      <c r="C740" s="64"/>
      <c r="D740" s="65"/>
      <c r="E740" s="65"/>
      <c r="F740" s="66"/>
    </row>
    <row r="741" spans="1:6" s="51" customFormat="1" ht="12">
      <c r="A741" s="62"/>
      <c r="B741" s="63"/>
      <c r="C741" s="64"/>
      <c r="D741" s="65"/>
      <c r="E741" s="65"/>
      <c r="F741" s="66"/>
    </row>
    <row r="742" spans="1:6" s="51" customFormat="1" ht="12">
      <c r="A742" s="62"/>
      <c r="B742" s="63"/>
      <c r="C742" s="64"/>
      <c r="D742" s="65"/>
      <c r="E742" s="65"/>
      <c r="F742" s="66"/>
    </row>
    <row r="743" spans="1:6" s="51" customFormat="1" ht="12">
      <c r="A743" s="62"/>
      <c r="B743" s="63"/>
      <c r="C743" s="64"/>
      <c r="D743" s="65"/>
      <c r="E743" s="65"/>
      <c r="F743" s="66"/>
    </row>
    <row r="744" spans="1:6" s="51" customFormat="1" ht="12">
      <c r="A744" s="62"/>
      <c r="B744" s="63"/>
      <c r="C744" s="64"/>
      <c r="D744" s="65"/>
      <c r="E744" s="65"/>
      <c r="F744" s="66"/>
    </row>
    <row r="745" spans="1:6" s="51" customFormat="1" ht="12">
      <c r="A745" s="62"/>
      <c r="B745" s="63"/>
      <c r="C745" s="64"/>
      <c r="D745" s="65"/>
      <c r="E745" s="65"/>
      <c r="F745" s="66"/>
    </row>
    <row r="746" spans="1:6" s="51" customFormat="1" ht="12">
      <c r="A746" s="62"/>
      <c r="B746" s="63"/>
      <c r="C746" s="64"/>
      <c r="D746" s="65"/>
      <c r="E746" s="65"/>
      <c r="F746" s="66"/>
    </row>
    <row r="747" spans="1:6" s="51" customFormat="1" ht="12">
      <c r="A747" s="62"/>
      <c r="B747" s="63"/>
      <c r="C747" s="64"/>
      <c r="D747" s="65"/>
      <c r="E747" s="65"/>
      <c r="F747" s="66"/>
    </row>
    <row r="748" spans="1:6" s="51" customFormat="1" ht="12">
      <c r="A748" s="62"/>
      <c r="B748" s="63"/>
      <c r="C748" s="64"/>
      <c r="D748" s="65"/>
      <c r="E748" s="65"/>
      <c r="F748" s="66"/>
    </row>
    <row r="749" spans="1:6" s="51" customFormat="1" ht="12">
      <c r="A749" s="62"/>
      <c r="B749" s="63"/>
      <c r="C749" s="64"/>
      <c r="D749" s="65"/>
      <c r="E749" s="65"/>
      <c r="F749" s="66"/>
    </row>
    <row r="750" spans="1:6" s="51" customFormat="1" ht="12">
      <c r="A750" s="62"/>
      <c r="B750" s="63"/>
      <c r="C750" s="64"/>
      <c r="D750" s="65"/>
      <c r="E750" s="65"/>
      <c r="F750" s="66"/>
    </row>
    <row r="751" spans="1:6" s="51" customFormat="1" ht="12">
      <c r="A751" s="62"/>
      <c r="B751" s="63"/>
      <c r="C751" s="64"/>
      <c r="D751" s="65"/>
      <c r="E751" s="65"/>
      <c r="F751" s="66"/>
    </row>
    <row r="752" spans="1:6" s="51" customFormat="1" ht="12">
      <c r="A752" s="62"/>
      <c r="B752" s="63"/>
      <c r="C752" s="64"/>
      <c r="D752" s="65"/>
      <c r="E752" s="65"/>
      <c r="F752" s="66"/>
    </row>
    <row r="753" spans="1:6" s="51" customFormat="1" ht="12">
      <c r="A753" s="62"/>
      <c r="B753" s="63"/>
      <c r="C753" s="64"/>
      <c r="D753" s="65"/>
      <c r="E753" s="65"/>
      <c r="F753" s="66"/>
    </row>
    <row r="754" spans="1:6" s="51" customFormat="1" ht="12">
      <c r="A754" s="62"/>
      <c r="B754" s="63"/>
      <c r="C754" s="64"/>
      <c r="D754" s="65"/>
      <c r="E754" s="65"/>
      <c r="F754" s="66"/>
    </row>
    <row r="755" spans="1:6" s="51" customFormat="1" ht="12">
      <c r="A755" s="62"/>
      <c r="B755" s="63"/>
      <c r="C755" s="64"/>
      <c r="D755" s="65"/>
      <c r="E755" s="65"/>
      <c r="F755" s="66"/>
    </row>
    <row r="756" spans="1:6" s="51" customFormat="1" ht="12">
      <c r="A756" s="62"/>
      <c r="B756" s="63"/>
      <c r="C756" s="64"/>
      <c r="D756" s="65"/>
      <c r="E756" s="65"/>
      <c r="F756" s="66"/>
    </row>
    <row r="757" spans="1:6" s="51" customFormat="1" ht="12">
      <c r="A757" s="62"/>
      <c r="B757" s="63"/>
      <c r="C757" s="64"/>
      <c r="D757" s="65"/>
      <c r="E757" s="65"/>
      <c r="F757" s="66"/>
    </row>
    <row r="758" spans="1:6" s="51" customFormat="1" ht="12">
      <c r="A758" s="62"/>
      <c r="B758" s="63"/>
      <c r="C758" s="64"/>
      <c r="D758" s="65"/>
      <c r="E758" s="65"/>
      <c r="F758" s="66"/>
    </row>
    <row r="759" spans="1:6" s="51" customFormat="1" ht="12">
      <c r="A759" s="62"/>
      <c r="B759" s="63"/>
      <c r="C759" s="64"/>
      <c r="D759" s="65"/>
      <c r="E759" s="65"/>
      <c r="F759" s="66"/>
    </row>
    <row r="760" spans="1:6" s="51" customFormat="1" ht="12">
      <c r="A760" s="62"/>
      <c r="B760" s="63"/>
      <c r="C760" s="64"/>
      <c r="D760" s="65"/>
      <c r="E760" s="65"/>
      <c r="F760" s="66"/>
    </row>
    <row r="761" spans="1:6" s="51" customFormat="1" ht="12">
      <c r="A761" s="62"/>
      <c r="B761" s="63"/>
      <c r="C761" s="64"/>
      <c r="D761" s="65"/>
      <c r="E761" s="65"/>
      <c r="F761" s="66"/>
    </row>
    <row r="762" spans="1:6" s="51" customFormat="1" ht="12">
      <c r="A762" s="62"/>
      <c r="B762" s="63"/>
      <c r="C762" s="64"/>
      <c r="D762" s="65"/>
      <c r="E762" s="65"/>
      <c r="F762" s="66"/>
    </row>
    <row r="763" spans="1:6" s="51" customFormat="1" ht="12">
      <c r="A763" s="62"/>
      <c r="B763" s="63"/>
      <c r="C763" s="64"/>
      <c r="D763" s="65"/>
      <c r="E763" s="65"/>
      <c r="F763" s="66"/>
    </row>
    <row r="764" spans="1:6" s="51" customFormat="1" ht="12">
      <c r="A764" s="62"/>
      <c r="B764" s="63"/>
      <c r="C764" s="64"/>
      <c r="D764" s="65"/>
      <c r="E764" s="65"/>
      <c r="F764" s="66"/>
    </row>
    <row r="765" spans="1:6" s="51" customFormat="1" ht="12">
      <c r="A765" s="62"/>
      <c r="B765" s="63"/>
      <c r="C765" s="64"/>
      <c r="D765" s="65"/>
      <c r="E765" s="65"/>
      <c r="F765" s="66"/>
    </row>
    <row r="766" spans="1:6" s="51" customFormat="1" ht="12">
      <c r="A766" s="62"/>
      <c r="B766" s="63"/>
      <c r="C766" s="64"/>
      <c r="D766" s="65"/>
      <c r="E766" s="65"/>
      <c r="F766" s="66"/>
    </row>
    <row r="767" spans="1:6" s="51" customFormat="1" ht="12">
      <c r="A767" s="62"/>
      <c r="B767" s="63"/>
      <c r="C767" s="64"/>
      <c r="D767" s="65"/>
      <c r="E767" s="65"/>
      <c r="F767" s="66"/>
    </row>
    <row r="768" spans="1:6" s="51" customFormat="1" ht="12">
      <c r="A768" s="62"/>
      <c r="B768" s="63"/>
      <c r="C768" s="64"/>
      <c r="D768" s="65"/>
      <c r="E768" s="65"/>
      <c r="F768" s="66"/>
    </row>
    <row r="769" spans="1:6" s="51" customFormat="1" ht="12">
      <c r="A769" s="62"/>
      <c r="B769" s="63"/>
      <c r="C769" s="64"/>
      <c r="D769" s="65"/>
      <c r="E769" s="65"/>
      <c r="F769" s="66"/>
    </row>
    <row r="770" spans="1:6" s="51" customFormat="1" ht="12">
      <c r="A770" s="62"/>
      <c r="B770" s="63"/>
      <c r="C770" s="64"/>
      <c r="D770" s="65"/>
      <c r="E770" s="65"/>
      <c r="F770" s="66"/>
    </row>
    <row r="771" spans="1:6" s="51" customFormat="1" ht="12">
      <c r="A771" s="62"/>
      <c r="B771" s="63"/>
      <c r="C771" s="64"/>
      <c r="D771" s="65"/>
      <c r="E771" s="65"/>
      <c r="F771" s="66"/>
    </row>
    <row r="772" spans="1:6" s="51" customFormat="1" ht="12">
      <c r="A772" s="62"/>
      <c r="B772" s="63"/>
      <c r="C772" s="64"/>
      <c r="D772" s="65"/>
      <c r="E772" s="65"/>
      <c r="F772" s="66"/>
    </row>
    <row r="773" spans="1:6" s="51" customFormat="1" ht="12">
      <c r="A773" s="62"/>
      <c r="B773" s="63"/>
      <c r="C773" s="64"/>
      <c r="D773" s="65"/>
      <c r="E773" s="65"/>
      <c r="F773" s="66"/>
    </row>
    <row r="774" spans="1:6" s="51" customFormat="1" ht="12">
      <c r="A774" s="62"/>
      <c r="B774" s="63"/>
      <c r="C774" s="64"/>
      <c r="D774" s="65"/>
      <c r="E774" s="65"/>
      <c r="F774" s="66"/>
    </row>
    <row r="775" spans="1:6" s="51" customFormat="1" ht="12">
      <c r="A775" s="62"/>
      <c r="B775" s="63"/>
      <c r="C775" s="64"/>
      <c r="D775" s="65"/>
      <c r="E775" s="65"/>
      <c r="F775" s="66"/>
    </row>
    <row r="776" spans="1:6" s="51" customFormat="1" ht="12">
      <c r="A776" s="62"/>
      <c r="B776" s="63"/>
      <c r="C776" s="64"/>
      <c r="D776" s="65"/>
      <c r="E776" s="65"/>
      <c r="F776" s="66"/>
    </row>
    <row r="777" spans="1:6" s="51" customFormat="1" ht="12">
      <c r="A777" s="62"/>
      <c r="B777" s="63"/>
      <c r="C777" s="64"/>
      <c r="D777" s="65"/>
      <c r="E777" s="65"/>
      <c r="F777" s="66"/>
    </row>
    <row r="778" spans="1:6" s="51" customFormat="1" ht="12">
      <c r="A778" s="62"/>
      <c r="B778" s="63"/>
      <c r="C778" s="64"/>
      <c r="D778" s="65"/>
      <c r="E778" s="65"/>
      <c r="F778" s="66"/>
    </row>
    <row r="779" spans="1:6" s="51" customFormat="1" ht="12">
      <c r="A779" s="62"/>
      <c r="B779" s="63"/>
      <c r="C779" s="64"/>
      <c r="D779" s="65"/>
      <c r="E779" s="65"/>
      <c r="F779" s="66"/>
    </row>
    <row r="780" spans="1:6" s="51" customFormat="1" ht="12">
      <c r="A780" s="62"/>
      <c r="B780" s="63"/>
      <c r="C780" s="64"/>
      <c r="D780" s="65"/>
      <c r="E780" s="65"/>
      <c r="F780" s="66"/>
    </row>
    <row r="781" spans="1:6" s="51" customFormat="1" ht="12">
      <c r="A781" s="62"/>
      <c r="B781" s="63"/>
      <c r="C781" s="64"/>
      <c r="D781" s="65"/>
      <c r="E781" s="65"/>
      <c r="F781" s="66"/>
    </row>
    <row r="782" spans="1:6" s="51" customFormat="1" ht="12">
      <c r="A782" s="62"/>
      <c r="B782" s="63"/>
      <c r="C782" s="64"/>
      <c r="D782" s="65"/>
      <c r="E782" s="65"/>
      <c r="F782" s="66"/>
    </row>
    <row r="783" spans="1:6" s="51" customFormat="1" ht="12">
      <c r="A783" s="62"/>
      <c r="B783" s="63"/>
      <c r="C783" s="64"/>
      <c r="D783" s="65"/>
      <c r="E783" s="65"/>
      <c r="F783" s="66"/>
    </row>
    <row r="784" spans="1:6" s="51" customFormat="1" ht="12">
      <c r="A784" s="62"/>
      <c r="B784" s="63"/>
      <c r="C784" s="64"/>
      <c r="D784" s="65"/>
      <c r="E784" s="65"/>
      <c r="F784" s="66"/>
    </row>
    <row r="785" spans="1:6" s="51" customFormat="1" ht="12">
      <c r="A785" s="62"/>
      <c r="B785" s="63"/>
      <c r="C785" s="64"/>
      <c r="D785" s="65"/>
      <c r="E785" s="65"/>
      <c r="F785" s="66"/>
    </row>
    <row r="786" spans="1:6" s="51" customFormat="1" ht="12">
      <c r="A786" s="62"/>
      <c r="B786" s="63"/>
      <c r="C786" s="64"/>
      <c r="D786" s="65"/>
      <c r="E786" s="65"/>
      <c r="F786" s="66"/>
    </row>
    <row r="787" spans="1:6" s="51" customFormat="1" ht="12">
      <c r="A787" s="62"/>
      <c r="B787" s="63"/>
      <c r="C787" s="64"/>
      <c r="D787" s="65"/>
      <c r="E787" s="65"/>
      <c r="F787" s="66"/>
    </row>
    <row r="788" spans="1:6" s="51" customFormat="1" ht="12">
      <c r="A788" s="62"/>
      <c r="B788" s="63"/>
      <c r="C788" s="64"/>
      <c r="D788" s="65"/>
      <c r="E788" s="65"/>
      <c r="F788" s="66"/>
    </row>
    <row r="789" spans="1:6" s="51" customFormat="1" ht="12">
      <c r="A789" s="62"/>
      <c r="B789" s="63"/>
      <c r="C789" s="64"/>
      <c r="D789" s="65"/>
      <c r="E789" s="65"/>
      <c r="F789" s="66"/>
    </row>
    <row r="790" spans="1:6" s="51" customFormat="1" ht="12">
      <c r="A790" s="62"/>
      <c r="B790" s="63"/>
      <c r="C790" s="64"/>
      <c r="D790" s="65"/>
      <c r="E790" s="65"/>
      <c r="F790" s="66"/>
    </row>
    <row r="791" spans="1:6" s="51" customFormat="1" ht="12">
      <c r="A791" s="62"/>
      <c r="B791" s="63"/>
      <c r="C791" s="64"/>
      <c r="D791" s="65"/>
      <c r="E791" s="65"/>
      <c r="F791" s="66"/>
    </row>
    <row r="792" spans="1:6" s="51" customFormat="1" ht="12">
      <c r="A792" s="62"/>
      <c r="B792" s="63"/>
      <c r="C792" s="64"/>
      <c r="D792" s="65"/>
      <c r="E792" s="65"/>
      <c r="F792" s="66"/>
    </row>
    <row r="793" spans="1:6" s="51" customFormat="1" ht="12">
      <c r="A793" s="62"/>
      <c r="B793" s="63"/>
      <c r="C793" s="64"/>
      <c r="D793" s="65"/>
      <c r="E793" s="65"/>
      <c r="F793" s="66"/>
    </row>
    <row r="794" spans="1:6" s="51" customFormat="1" ht="12">
      <c r="A794" s="62"/>
      <c r="B794" s="63"/>
      <c r="C794" s="64"/>
      <c r="D794" s="65"/>
      <c r="E794" s="65"/>
      <c r="F794" s="66"/>
    </row>
    <row r="795" spans="1:6" s="51" customFormat="1" ht="12">
      <c r="A795" s="62"/>
      <c r="B795" s="63"/>
      <c r="C795" s="64"/>
      <c r="D795" s="65"/>
      <c r="E795" s="65"/>
      <c r="F795" s="66"/>
    </row>
    <row r="796" spans="1:6" s="51" customFormat="1" ht="12">
      <c r="A796" s="62"/>
      <c r="B796" s="63"/>
      <c r="C796" s="64"/>
      <c r="D796" s="65"/>
      <c r="E796" s="65"/>
      <c r="F796" s="66"/>
    </row>
    <row r="797" spans="1:6" s="51" customFormat="1" ht="12">
      <c r="A797" s="62"/>
      <c r="B797" s="63"/>
      <c r="C797" s="64"/>
      <c r="D797" s="65"/>
      <c r="E797" s="65"/>
      <c r="F797" s="66"/>
    </row>
    <row r="798" spans="1:6" s="51" customFormat="1" ht="12">
      <c r="A798" s="62"/>
      <c r="B798" s="63"/>
      <c r="C798" s="64"/>
      <c r="D798" s="65"/>
      <c r="E798" s="65"/>
      <c r="F798" s="66"/>
    </row>
    <row r="799" spans="1:6" s="51" customFormat="1" ht="12">
      <c r="A799" s="62"/>
      <c r="B799" s="63"/>
      <c r="C799" s="64"/>
      <c r="D799" s="65"/>
      <c r="E799" s="65"/>
      <c r="F799" s="66"/>
    </row>
    <row r="800" spans="1:6" s="51" customFormat="1" ht="12">
      <c r="A800" s="62"/>
      <c r="B800" s="63"/>
      <c r="C800" s="64"/>
      <c r="D800" s="65"/>
      <c r="E800" s="65"/>
      <c r="F800" s="66"/>
    </row>
    <row r="801" spans="1:6" s="51" customFormat="1" ht="12">
      <c r="A801" s="62"/>
      <c r="B801" s="63"/>
      <c r="C801" s="64"/>
      <c r="D801" s="65"/>
      <c r="E801" s="65"/>
      <c r="F801" s="66"/>
    </row>
    <row r="802" spans="1:6" s="51" customFormat="1" ht="12">
      <c r="A802" s="62"/>
      <c r="B802" s="63"/>
      <c r="C802" s="64"/>
      <c r="D802" s="65"/>
      <c r="E802" s="65"/>
      <c r="F802" s="66"/>
    </row>
    <row r="803" spans="1:6" s="51" customFormat="1" ht="12">
      <c r="A803" s="62"/>
      <c r="B803" s="63"/>
      <c r="C803" s="64"/>
      <c r="D803" s="65"/>
      <c r="E803" s="65"/>
      <c r="F803" s="66"/>
    </row>
    <row r="804" spans="1:6" s="51" customFormat="1" ht="12">
      <c r="A804" s="62"/>
      <c r="B804" s="63"/>
      <c r="C804" s="64"/>
      <c r="D804" s="65"/>
      <c r="E804" s="65"/>
      <c r="F804" s="66"/>
    </row>
    <row r="805" spans="1:6" s="51" customFormat="1" ht="12">
      <c r="A805" s="62"/>
      <c r="B805" s="63"/>
      <c r="C805" s="64"/>
      <c r="D805" s="65"/>
      <c r="E805" s="65"/>
      <c r="F805" s="66"/>
    </row>
    <row r="806" spans="1:6" s="51" customFormat="1" ht="12">
      <c r="A806" s="62"/>
      <c r="B806" s="63"/>
      <c r="C806" s="64"/>
      <c r="D806" s="65"/>
      <c r="E806" s="65"/>
      <c r="F806" s="66"/>
    </row>
    <row r="807" spans="1:6" s="51" customFormat="1" ht="12">
      <c r="A807" s="62"/>
      <c r="B807" s="63"/>
      <c r="C807" s="64"/>
      <c r="D807" s="65"/>
      <c r="E807" s="65"/>
      <c r="F807" s="66"/>
    </row>
    <row r="808" spans="1:6" s="51" customFormat="1" ht="12">
      <c r="A808" s="62"/>
      <c r="B808" s="63"/>
      <c r="C808" s="64"/>
      <c r="D808" s="65"/>
      <c r="E808" s="65"/>
      <c r="F808" s="66"/>
    </row>
    <row r="809" spans="1:6" s="51" customFormat="1" ht="12">
      <c r="A809" s="62"/>
      <c r="B809" s="63"/>
      <c r="C809" s="64"/>
      <c r="D809" s="65"/>
      <c r="E809" s="65"/>
      <c r="F809" s="66"/>
    </row>
    <row r="810" spans="1:6" s="51" customFormat="1" ht="12">
      <c r="A810" s="62"/>
      <c r="B810" s="63"/>
      <c r="C810" s="64"/>
      <c r="D810" s="65"/>
      <c r="E810" s="65"/>
      <c r="F810" s="66"/>
    </row>
    <row r="811" spans="1:6" s="51" customFormat="1" ht="12">
      <c r="A811" s="62"/>
      <c r="B811" s="63"/>
      <c r="C811" s="64"/>
      <c r="D811" s="65"/>
      <c r="E811" s="65"/>
      <c r="F811" s="66"/>
    </row>
    <row r="812" spans="1:6" s="51" customFormat="1" ht="12">
      <c r="A812" s="62"/>
      <c r="B812" s="63"/>
      <c r="C812" s="64"/>
      <c r="D812" s="65"/>
      <c r="E812" s="65"/>
      <c r="F812" s="66"/>
    </row>
    <row r="813" spans="1:6" s="51" customFormat="1" ht="12">
      <c r="A813" s="62"/>
      <c r="B813" s="63"/>
      <c r="C813" s="64"/>
      <c r="D813" s="65"/>
      <c r="E813" s="65"/>
      <c r="F813" s="66"/>
    </row>
    <row r="814" spans="1:6" s="51" customFormat="1" ht="12">
      <c r="A814" s="62"/>
      <c r="B814" s="63"/>
      <c r="C814" s="64"/>
      <c r="D814" s="65"/>
      <c r="E814" s="65"/>
      <c r="F814" s="66"/>
    </row>
    <row r="815" spans="1:6" s="51" customFormat="1" ht="12">
      <c r="A815" s="62"/>
      <c r="B815" s="63"/>
      <c r="C815" s="64"/>
      <c r="D815" s="65"/>
      <c r="E815" s="65"/>
      <c r="F815" s="66"/>
    </row>
    <row r="816" spans="1:6" s="51" customFormat="1" ht="12">
      <c r="A816" s="62"/>
      <c r="B816" s="63"/>
      <c r="C816" s="64"/>
      <c r="D816" s="65"/>
      <c r="E816" s="65"/>
      <c r="F816" s="66"/>
    </row>
    <row r="817" spans="1:6" s="51" customFormat="1" ht="12">
      <c r="A817" s="62"/>
      <c r="B817" s="63"/>
      <c r="C817" s="64"/>
      <c r="D817" s="65"/>
      <c r="E817" s="65"/>
      <c r="F817" s="66"/>
    </row>
    <row r="818" spans="1:6" s="51" customFormat="1" ht="12">
      <c r="A818" s="62"/>
      <c r="B818" s="63"/>
      <c r="C818" s="64"/>
      <c r="D818" s="65"/>
      <c r="E818" s="65"/>
      <c r="F818" s="66"/>
    </row>
    <row r="819" spans="1:6" s="51" customFormat="1" ht="12">
      <c r="A819" s="62"/>
      <c r="B819" s="63"/>
      <c r="C819" s="64"/>
      <c r="D819" s="65"/>
      <c r="E819" s="65"/>
      <c r="F819" s="66"/>
    </row>
    <row r="820" spans="1:6" s="51" customFormat="1" ht="12">
      <c r="A820" s="62"/>
      <c r="B820" s="63"/>
      <c r="C820" s="64"/>
      <c r="D820" s="65"/>
      <c r="E820" s="65"/>
      <c r="F820" s="66"/>
    </row>
    <row r="821" spans="1:6" s="51" customFormat="1" ht="12">
      <c r="A821" s="62"/>
      <c r="B821" s="63"/>
      <c r="C821" s="64"/>
      <c r="D821" s="65"/>
      <c r="E821" s="65"/>
      <c r="F821" s="66"/>
    </row>
    <row r="822" spans="1:6" s="51" customFormat="1" ht="12">
      <c r="A822" s="62"/>
      <c r="B822" s="63"/>
      <c r="C822" s="64"/>
      <c r="D822" s="65"/>
      <c r="E822" s="65"/>
      <c r="F822" s="66"/>
    </row>
    <row r="823" spans="1:6" s="51" customFormat="1" ht="12">
      <c r="A823" s="62"/>
      <c r="B823" s="63"/>
      <c r="C823" s="64"/>
      <c r="D823" s="65"/>
      <c r="E823" s="65"/>
      <c r="F823" s="66"/>
    </row>
    <row r="824" spans="1:6" s="51" customFormat="1" ht="12">
      <c r="A824" s="62"/>
      <c r="B824" s="63"/>
      <c r="C824" s="64"/>
      <c r="D824" s="65"/>
      <c r="E824" s="65"/>
      <c r="F824" s="66"/>
    </row>
    <row r="825" spans="1:6" s="51" customFormat="1" ht="12">
      <c r="A825" s="62"/>
      <c r="B825" s="63"/>
      <c r="C825" s="64"/>
      <c r="D825" s="65"/>
      <c r="E825" s="65"/>
      <c r="F825" s="66"/>
    </row>
    <row r="826" spans="1:6" s="51" customFormat="1" ht="12">
      <c r="A826" s="62"/>
      <c r="B826" s="63"/>
      <c r="C826" s="64"/>
      <c r="D826" s="65"/>
      <c r="E826" s="65"/>
      <c r="F826" s="66"/>
    </row>
    <row r="827" spans="1:6" s="51" customFormat="1" ht="12">
      <c r="A827" s="62"/>
      <c r="B827" s="63"/>
      <c r="C827" s="64"/>
      <c r="D827" s="65"/>
      <c r="E827" s="65"/>
      <c r="F827" s="66"/>
    </row>
    <row r="828" spans="1:6" s="51" customFormat="1" ht="12">
      <c r="A828" s="62"/>
      <c r="B828" s="63"/>
      <c r="C828" s="64"/>
      <c r="D828" s="65"/>
      <c r="E828" s="65"/>
      <c r="F828" s="66"/>
    </row>
    <row r="829" spans="1:6" s="51" customFormat="1" ht="12">
      <c r="A829" s="62"/>
      <c r="B829" s="63"/>
      <c r="C829" s="64"/>
      <c r="D829" s="65"/>
      <c r="E829" s="65"/>
      <c r="F829" s="66"/>
    </row>
    <row r="830" spans="1:6" s="51" customFormat="1" ht="12">
      <c r="A830" s="62"/>
      <c r="B830" s="63"/>
      <c r="C830" s="64"/>
      <c r="D830" s="65"/>
      <c r="E830" s="65"/>
      <c r="F830" s="66"/>
    </row>
    <row r="831" spans="1:6" s="51" customFormat="1" ht="12">
      <c r="A831" s="62"/>
      <c r="B831" s="63"/>
      <c r="C831" s="64"/>
      <c r="D831" s="65"/>
      <c r="E831" s="65"/>
      <c r="F831" s="66"/>
    </row>
    <row r="832" spans="1:6" s="51" customFormat="1" ht="12">
      <c r="A832" s="62"/>
      <c r="B832" s="63"/>
      <c r="C832" s="64"/>
      <c r="D832" s="65"/>
      <c r="E832" s="65"/>
      <c r="F832" s="66"/>
    </row>
    <row r="833" spans="1:6" s="51" customFormat="1" ht="12">
      <c r="A833" s="62"/>
      <c r="B833" s="63"/>
      <c r="C833" s="64"/>
      <c r="D833" s="65"/>
      <c r="E833" s="65"/>
      <c r="F833" s="66"/>
    </row>
    <row r="834" spans="1:6" s="51" customFormat="1" ht="12">
      <c r="A834" s="62"/>
      <c r="B834" s="63"/>
      <c r="C834" s="64"/>
      <c r="D834" s="65"/>
      <c r="E834" s="65"/>
      <c r="F834" s="66"/>
    </row>
    <row r="835" spans="1:6" s="51" customFormat="1" ht="12">
      <c r="A835" s="62"/>
      <c r="B835" s="63"/>
      <c r="C835" s="64"/>
      <c r="D835" s="65"/>
      <c r="E835" s="65"/>
      <c r="F835" s="66"/>
    </row>
    <row r="836" spans="1:6" s="51" customFormat="1" ht="12">
      <c r="A836" s="62"/>
      <c r="B836" s="63"/>
      <c r="C836" s="64"/>
      <c r="D836" s="65"/>
      <c r="E836" s="65"/>
      <c r="F836" s="66"/>
    </row>
    <row r="837" spans="1:6" s="51" customFormat="1" ht="12">
      <c r="A837" s="62"/>
      <c r="B837" s="63"/>
      <c r="C837" s="64"/>
      <c r="D837" s="65"/>
      <c r="E837" s="65"/>
      <c r="F837" s="66"/>
    </row>
    <row r="838" spans="1:6" s="51" customFormat="1" ht="12">
      <c r="A838" s="62"/>
      <c r="B838" s="63"/>
      <c r="C838" s="64"/>
      <c r="D838" s="65"/>
      <c r="E838" s="65"/>
      <c r="F838" s="66"/>
    </row>
    <row r="839" spans="1:6" s="51" customFormat="1" ht="12">
      <c r="A839" s="62"/>
      <c r="B839" s="63"/>
      <c r="C839" s="64"/>
      <c r="D839" s="65"/>
      <c r="E839" s="65"/>
      <c r="F839" s="66"/>
    </row>
    <row r="840" spans="1:6" s="51" customFormat="1" ht="12">
      <c r="A840" s="62"/>
      <c r="B840" s="63"/>
      <c r="C840" s="64"/>
      <c r="D840" s="65"/>
      <c r="E840" s="65"/>
      <c r="F840" s="66"/>
    </row>
    <row r="841" spans="1:6" s="51" customFormat="1" ht="12">
      <c r="A841" s="62"/>
      <c r="B841" s="63"/>
      <c r="C841" s="64"/>
      <c r="D841" s="65"/>
      <c r="E841" s="65"/>
      <c r="F841" s="66"/>
    </row>
    <row r="842" spans="1:6" s="51" customFormat="1" ht="12">
      <c r="A842" s="62"/>
      <c r="B842" s="63"/>
      <c r="C842" s="64"/>
      <c r="D842" s="65"/>
      <c r="E842" s="65"/>
      <c r="F842" s="66"/>
    </row>
    <row r="843" spans="1:6" s="51" customFormat="1" ht="12">
      <c r="A843" s="62"/>
      <c r="B843" s="63"/>
      <c r="C843" s="64"/>
      <c r="D843" s="65"/>
      <c r="E843" s="65"/>
      <c r="F843" s="66"/>
    </row>
    <row r="844" spans="1:6" s="51" customFormat="1" ht="12">
      <c r="A844" s="62"/>
      <c r="B844" s="63"/>
      <c r="C844" s="64"/>
      <c r="D844" s="65"/>
      <c r="E844" s="65"/>
      <c r="F844" s="66"/>
    </row>
    <row r="845" spans="1:6" s="51" customFormat="1" ht="12">
      <c r="A845" s="62"/>
      <c r="B845" s="63"/>
      <c r="C845" s="64"/>
      <c r="D845" s="65"/>
      <c r="E845" s="65"/>
      <c r="F845" s="66"/>
    </row>
    <row r="846" spans="1:6" s="51" customFormat="1" ht="12">
      <c r="A846" s="62"/>
      <c r="B846" s="63"/>
      <c r="C846" s="64"/>
      <c r="D846" s="65"/>
      <c r="E846" s="65"/>
      <c r="F846" s="66"/>
    </row>
    <row r="847" spans="1:6" s="51" customFormat="1" ht="12">
      <c r="A847" s="62"/>
      <c r="B847" s="63"/>
      <c r="C847" s="64"/>
      <c r="D847" s="65"/>
      <c r="E847" s="65"/>
      <c r="F847" s="66"/>
    </row>
    <row r="848" spans="1:6" s="51" customFormat="1" ht="12">
      <c r="A848" s="62"/>
      <c r="B848" s="63"/>
      <c r="C848" s="64"/>
      <c r="D848" s="65"/>
      <c r="E848" s="65"/>
      <c r="F848" s="66"/>
    </row>
    <row r="849" spans="1:6" s="51" customFormat="1" ht="12">
      <c r="A849" s="62"/>
      <c r="B849" s="63"/>
      <c r="C849" s="64"/>
      <c r="D849" s="65"/>
      <c r="E849" s="65"/>
      <c r="F849" s="66"/>
    </row>
    <row r="850" spans="1:6" s="51" customFormat="1" ht="12">
      <c r="A850" s="62"/>
      <c r="B850" s="63"/>
      <c r="C850" s="64"/>
      <c r="D850" s="65"/>
      <c r="E850" s="65"/>
      <c r="F850" s="66"/>
    </row>
    <row r="851" spans="1:6" s="51" customFormat="1" ht="12">
      <c r="A851" s="62"/>
      <c r="B851" s="63"/>
      <c r="C851" s="64"/>
      <c r="D851" s="65"/>
      <c r="E851" s="65"/>
      <c r="F851" s="66"/>
    </row>
    <row r="852" spans="1:6" s="51" customFormat="1" ht="12">
      <c r="A852" s="62"/>
      <c r="B852" s="63"/>
      <c r="C852" s="64"/>
      <c r="D852" s="65"/>
      <c r="E852" s="65"/>
      <c r="F852" s="66"/>
    </row>
    <row r="853" spans="1:6" s="51" customFormat="1" ht="12">
      <c r="A853" s="62"/>
      <c r="B853" s="63"/>
      <c r="C853" s="64"/>
      <c r="D853" s="65"/>
      <c r="E853" s="65"/>
      <c r="F853" s="66"/>
    </row>
    <row r="854" spans="1:6" s="51" customFormat="1" ht="12">
      <c r="A854" s="62"/>
      <c r="B854" s="63"/>
      <c r="C854" s="64"/>
      <c r="D854" s="65"/>
      <c r="E854" s="65"/>
      <c r="F854" s="66"/>
    </row>
    <row r="855" spans="1:6" s="51" customFormat="1" ht="12">
      <c r="A855" s="62"/>
      <c r="B855" s="63"/>
      <c r="C855" s="64"/>
      <c r="D855" s="65"/>
      <c r="E855" s="65"/>
      <c r="F855" s="66"/>
    </row>
    <row r="856" spans="1:6" s="51" customFormat="1" ht="12">
      <c r="A856" s="62"/>
      <c r="B856" s="63"/>
      <c r="C856" s="64"/>
      <c r="D856" s="65"/>
      <c r="E856" s="65"/>
      <c r="F856" s="66"/>
    </row>
    <row r="857" spans="1:6" s="51" customFormat="1" ht="12">
      <c r="A857" s="62"/>
      <c r="B857" s="63"/>
      <c r="C857" s="64"/>
      <c r="D857" s="65"/>
      <c r="E857" s="65"/>
      <c r="F857" s="66"/>
    </row>
    <row r="858" spans="1:6" s="51" customFormat="1" ht="12">
      <c r="A858" s="62"/>
      <c r="B858" s="63"/>
      <c r="C858" s="64"/>
      <c r="D858" s="65"/>
      <c r="E858" s="65"/>
      <c r="F858" s="66"/>
    </row>
    <row r="859" spans="1:6" s="51" customFormat="1" ht="12">
      <c r="A859" s="62"/>
      <c r="B859" s="63"/>
      <c r="C859" s="64"/>
      <c r="D859" s="65"/>
      <c r="E859" s="65"/>
      <c r="F859" s="66"/>
    </row>
    <row r="860" spans="1:6" s="51" customFormat="1" ht="12">
      <c r="A860" s="62"/>
      <c r="B860" s="63"/>
      <c r="C860" s="64"/>
      <c r="D860" s="65"/>
      <c r="E860" s="65"/>
      <c r="F860" s="66"/>
    </row>
    <row r="861" spans="1:6" s="51" customFormat="1" ht="12">
      <c r="A861" s="62"/>
      <c r="B861" s="63"/>
      <c r="C861" s="64"/>
      <c r="D861" s="65"/>
      <c r="E861" s="65"/>
      <c r="F861" s="66"/>
    </row>
    <row r="862" spans="1:6" s="51" customFormat="1" ht="12">
      <c r="A862" s="62"/>
      <c r="B862" s="63"/>
      <c r="C862" s="64"/>
      <c r="D862" s="65"/>
      <c r="E862" s="65"/>
      <c r="F862" s="66"/>
    </row>
    <row r="863" spans="1:6" s="51" customFormat="1" ht="12">
      <c r="A863" s="62"/>
      <c r="B863" s="63"/>
      <c r="C863" s="64"/>
      <c r="D863" s="65"/>
      <c r="E863" s="65"/>
      <c r="F863" s="66"/>
    </row>
    <row r="864" spans="1:6" s="51" customFormat="1" ht="12">
      <c r="A864" s="62"/>
      <c r="B864" s="63"/>
      <c r="C864" s="64"/>
      <c r="D864" s="65"/>
      <c r="E864" s="65"/>
      <c r="F864" s="66"/>
    </row>
    <row r="865" spans="1:6" s="51" customFormat="1" ht="12">
      <c r="A865" s="62"/>
      <c r="B865" s="63"/>
      <c r="C865" s="64"/>
      <c r="D865" s="65"/>
      <c r="E865" s="65"/>
      <c r="F865" s="66"/>
    </row>
    <row r="866" spans="1:6" s="51" customFormat="1" ht="12">
      <c r="A866" s="62"/>
      <c r="B866" s="63"/>
      <c r="C866" s="64"/>
      <c r="D866" s="65"/>
      <c r="E866" s="65"/>
      <c r="F866" s="66"/>
    </row>
    <row r="867" spans="1:6" s="51" customFormat="1" ht="12">
      <c r="A867" s="62"/>
      <c r="B867" s="63"/>
      <c r="C867" s="64"/>
      <c r="D867" s="65"/>
      <c r="E867" s="65"/>
      <c r="F867" s="66"/>
    </row>
    <row r="868" spans="1:6" s="51" customFormat="1" ht="12">
      <c r="A868" s="62"/>
      <c r="B868" s="63"/>
      <c r="C868" s="64"/>
      <c r="D868" s="65"/>
      <c r="E868" s="65"/>
      <c r="F868" s="66"/>
    </row>
    <row r="869" spans="1:6" s="51" customFormat="1" ht="12">
      <c r="A869" s="62"/>
      <c r="B869" s="63"/>
      <c r="C869" s="64"/>
      <c r="D869" s="65"/>
      <c r="E869" s="65"/>
      <c r="F869" s="66"/>
    </row>
    <row r="870" spans="1:6" s="51" customFormat="1" ht="12">
      <c r="A870" s="62"/>
      <c r="B870" s="63"/>
      <c r="C870" s="64"/>
      <c r="D870" s="65"/>
      <c r="E870" s="65"/>
      <c r="F870" s="66"/>
    </row>
    <row r="871" spans="1:6" s="51" customFormat="1" ht="12">
      <c r="A871" s="62"/>
      <c r="B871" s="63"/>
      <c r="C871" s="64"/>
      <c r="D871" s="65"/>
      <c r="E871" s="65"/>
      <c r="F871" s="66"/>
    </row>
    <row r="872" spans="1:6" s="51" customFormat="1" ht="12">
      <c r="A872" s="62"/>
      <c r="B872" s="63"/>
      <c r="C872" s="64"/>
      <c r="D872" s="65"/>
      <c r="E872" s="65"/>
      <c r="F872" s="66"/>
    </row>
    <row r="873" spans="1:6" s="51" customFormat="1" ht="12">
      <c r="A873" s="62"/>
      <c r="B873" s="63"/>
      <c r="C873" s="64"/>
      <c r="D873" s="65"/>
      <c r="E873" s="65"/>
      <c r="F873" s="66"/>
    </row>
    <row r="874" spans="1:6" s="51" customFormat="1" ht="12">
      <c r="A874" s="62"/>
      <c r="B874" s="63"/>
      <c r="C874" s="64"/>
      <c r="D874" s="65"/>
      <c r="E874" s="65"/>
      <c r="F874" s="66"/>
    </row>
    <row r="875" spans="1:6" s="51" customFormat="1" ht="12">
      <c r="A875" s="62"/>
      <c r="B875" s="63"/>
      <c r="C875" s="64"/>
      <c r="D875" s="65"/>
      <c r="E875" s="65"/>
      <c r="F875" s="66"/>
    </row>
    <row r="876" spans="1:6" s="51" customFormat="1" ht="12">
      <c r="A876" s="62"/>
      <c r="B876" s="63"/>
      <c r="C876" s="64"/>
      <c r="D876" s="65"/>
      <c r="E876" s="65"/>
      <c r="F876" s="66"/>
    </row>
    <row r="877" spans="1:6" s="51" customFormat="1" ht="12">
      <c r="A877" s="62"/>
      <c r="B877" s="63"/>
      <c r="C877" s="64"/>
      <c r="D877" s="65"/>
      <c r="E877" s="65"/>
      <c r="F877" s="66"/>
    </row>
    <row r="878" spans="1:6" s="51" customFormat="1" ht="12">
      <c r="A878" s="62"/>
      <c r="B878" s="63"/>
      <c r="C878" s="64"/>
      <c r="D878" s="65"/>
      <c r="E878" s="65"/>
      <c r="F878" s="66"/>
    </row>
    <row r="879" spans="1:6" s="51" customFormat="1" ht="12">
      <c r="A879" s="62"/>
      <c r="B879" s="63"/>
      <c r="C879" s="64"/>
      <c r="D879" s="65"/>
      <c r="E879" s="65"/>
      <c r="F879" s="66"/>
    </row>
    <row r="880" spans="1:6" s="51" customFormat="1" ht="12">
      <c r="A880" s="62"/>
      <c r="B880" s="63"/>
      <c r="C880" s="64"/>
      <c r="D880" s="65"/>
      <c r="E880" s="65"/>
      <c r="F880" s="66"/>
    </row>
    <row r="881" spans="1:6" s="51" customFormat="1" ht="12">
      <c r="A881" s="62"/>
      <c r="B881" s="63"/>
      <c r="C881" s="64"/>
      <c r="D881" s="65"/>
      <c r="E881" s="65"/>
      <c r="F881" s="66"/>
    </row>
    <row r="882" spans="1:6" s="51" customFormat="1" ht="12">
      <c r="A882" s="62"/>
      <c r="B882" s="63"/>
      <c r="C882" s="64"/>
      <c r="D882" s="65"/>
      <c r="E882" s="65"/>
      <c r="F882" s="66"/>
    </row>
    <row r="883" spans="1:6" s="51" customFormat="1" ht="12">
      <c r="A883" s="62"/>
      <c r="B883" s="63"/>
      <c r="C883" s="64"/>
      <c r="D883" s="65"/>
      <c r="E883" s="65"/>
      <c r="F883" s="66"/>
    </row>
    <row r="884" spans="1:6" s="51" customFormat="1" ht="12">
      <c r="A884" s="62"/>
      <c r="B884" s="63"/>
      <c r="C884" s="64"/>
      <c r="D884" s="65"/>
      <c r="E884" s="65"/>
      <c r="F884" s="66"/>
    </row>
    <row r="885" spans="1:6" s="51" customFormat="1" ht="12">
      <c r="A885" s="62"/>
      <c r="B885" s="63"/>
      <c r="C885" s="64"/>
      <c r="D885" s="65"/>
      <c r="E885" s="65"/>
      <c r="F885" s="66"/>
    </row>
    <row r="886" spans="1:6" s="51" customFormat="1" ht="12">
      <c r="A886" s="62"/>
      <c r="B886" s="63"/>
      <c r="C886" s="64"/>
      <c r="D886" s="65"/>
      <c r="E886" s="65"/>
      <c r="F886" s="66"/>
    </row>
    <row r="887" spans="1:6" s="51" customFormat="1" ht="12">
      <c r="A887" s="62"/>
      <c r="B887" s="63"/>
      <c r="C887" s="64"/>
      <c r="D887" s="65"/>
      <c r="E887" s="65"/>
      <c r="F887" s="66"/>
    </row>
    <row r="888" spans="1:6" s="51" customFormat="1" ht="12">
      <c r="A888" s="62"/>
      <c r="B888" s="63"/>
      <c r="C888" s="64"/>
      <c r="D888" s="65"/>
      <c r="E888" s="65"/>
      <c r="F888" s="66"/>
    </row>
    <row r="889" spans="1:6" s="51" customFormat="1" ht="12">
      <c r="A889" s="62"/>
      <c r="B889" s="63"/>
      <c r="C889" s="64"/>
      <c r="D889" s="65"/>
      <c r="E889" s="65"/>
      <c r="F889" s="66"/>
    </row>
    <row r="890" spans="1:6" s="51" customFormat="1" ht="12">
      <c r="A890" s="62"/>
      <c r="B890" s="63"/>
      <c r="C890" s="64"/>
      <c r="D890" s="65"/>
      <c r="E890" s="65"/>
      <c r="F890" s="66"/>
    </row>
    <row r="891" spans="1:6" s="51" customFormat="1" ht="12">
      <c r="A891" s="62"/>
      <c r="B891" s="63"/>
      <c r="C891" s="64"/>
      <c r="D891" s="65"/>
      <c r="E891" s="65"/>
      <c r="F891" s="66"/>
    </row>
    <row r="892" spans="1:6" s="51" customFormat="1" ht="12">
      <c r="A892" s="62"/>
      <c r="B892" s="63"/>
      <c r="C892" s="64"/>
      <c r="D892" s="65"/>
      <c r="E892" s="65"/>
      <c r="F892" s="66"/>
    </row>
    <row r="893" spans="1:6" s="51" customFormat="1" ht="12">
      <c r="A893" s="62"/>
      <c r="B893" s="63"/>
      <c r="C893" s="64"/>
      <c r="D893" s="65"/>
      <c r="E893" s="65"/>
      <c r="F893" s="66"/>
    </row>
    <row r="894" spans="1:6" s="51" customFormat="1" ht="12">
      <c r="A894" s="62"/>
      <c r="B894" s="63"/>
      <c r="C894" s="64"/>
      <c r="D894" s="65"/>
      <c r="E894" s="65"/>
      <c r="F894" s="66"/>
    </row>
    <row r="895" spans="1:6" s="51" customFormat="1" ht="12">
      <c r="A895" s="62"/>
      <c r="B895" s="63"/>
      <c r="C895" s="64"/>
      <c r="D895" s="65"/>
      <c r="E895" s="65"/>
      <c r="F895" s="66"/>
    </row>
    <row r="896" spans="1:6" s="51" customFormat="1" ht="12">
      <c r="A896" s="62"/>
      <c r="B896" s="63"/>
      <c r="C896" s="64"/>
      <c r="D896" s="65"/>
      <c r="E896" s="65"/>
      <c r="F896" s="66"/>
    </row>
    <row r="897" spans="1:6" s="51" customFormat="1" ht="12">
      <c r="A897" s="62"/>
      <c r="B897" s="63"/>
      <c r="C897" s="64"/>
      <c r="D897" s="65"/>
      <c r="E897" s="65"/>
      <c r="F897" s="66"/>
    </row>
    <row r="898" spans="1:6" s="51" customFormat="1" ht="12">
      <c r="A898" s="62"/>
      <c r="B898" s="63"/>
      <c r="C898" s="64"/>
      <c r="D898" s="65"/>
      <c r="E898" s="65"/>
      <c r="F898" s="66"/>
    </row>
    <row r="899" spans="1:6" s="51" customFormat="1" ht="12">
      <c r="A899" s="62"/>
      <c r="B899" s="63"/>
      <c r="C899" s="64"/>
      <c r="D899" s="65"/>
      <c r="E899" s="65"/>
      <c r="F899" s="66"/>
    </row>
    <row r="900" spans="1:6" s="51" customFormat="1" ht="12">
      <c r="A900" s="62"/>
      <c r="B900" s="63"/>
      <c r="C900" s="64"/>
      <c r="D900" s="65"/>
      <c r="E900" s="65"/>
      <c r="F900" s="66"/>
    </row>
    <row r="901" spans="1:6" s="51" customFormat="1" ht="12">
      <c r="A901" s="62"/>
      <c r="B901" s="63"/>
      <c r="C901" s="64"/>
      <c r="D901" s="65"/>
      <c r="E901" s="65"/>
      <c r="F901" s="66"/>
    </row>
    <row r="902" spans="1:6" s="51" customFormat="1" ht="12">
      <c r="A902" s="62"/>
      <c r="B902" s="63"/>
      <c r="C902" s="64"/>
      <c r="D902" s="65"/>
      <c r="E902" s="65"/>
      <c r="F902" s="66"/>
    </row>
    <row r="903" spans="1:6" s="51" customFormat="1" ht="12">
      <c r="A903" s="62"/>
      <c r="B903" s="63"/>
      <c r="C903" s="64"/>
      <c r="D903" s="65"/>
      <c r="E903" s="65"/>
      <c r="F903" s="66"/>
    </row>
    <row r="904" spans="1:6" s="51" customFormat="1" ht="12">
      <c r="A904" s="62"/>
      <c r="B904" s="63"/>
      <c r="C904" s="64"/>
      <c r="D904" s="65"/>
      <c r="E904" s="65"/>
      <c r="F904" s="66"/>
    </row>
    <row r="905" spans="1:6" s="51" customFormat="1" ht="12">
      <c r="A905" s="62"/>
      <c r="B905" s="63"/>
      <c r="C905" s="64"/>
      <c r="D905" s="65"/>
      <c r="E905" s="65"/>
      <c r="F905" s="66"/>
    </row>
    <row r="906" spans="1:6" s="51" customFormat="1" ht="12">
      <c r="A906" s="62"/>
      <c r="B906" s="63"/>
      <c r="C906" s="64"/>
      <c r="D906" s="65"/>
      <c r="E906" s="65"/>
      <c r="F906" s="66"/>
    </row>
    <row r="907" spans="1:6" s="51" customFormat="1" ht="12">
      <c r="A907" s="62"/>
      <c r="B907" s="63"/>
      <c r="C907" s="64"/>
      <c r="D907" s="65"/>
      <c r="E907" s="65"/>
      <c r="F907" s="66"/>
    </row>
    <row r="908" spans="1:6" s="51" customFormat="1" ht="12">
      <c r="A908" s="62"/>
      <c r="B908" s="63"/>
      <c r="C908" s="64"/>
      <c r="D908" s="65"/>
      <c r="E908" s="65"/>
      <c r="F908" s="66"/>
    </row>
    <row r="909" spans="1:6" s="51" customFormat="1" ht="12">
      <c r="A909" s="62"/>
      <c r="B909" s="63"/>
      <c r="C909" s="64"/>
      <c r="D909" s="65"/>
      <c r="E909" s="65"/>
      <c r="F909" s="66"/>
    </row>
    <row r="910" spans="1:6" s="51" customFormat="1" ht="12">
      <c r="A910" s="62"/>
      <c r="B910" s="63"/>
      <c r="C910" s="64"/>
      <c r="D910" s="65"/>
      <c r="E910" s="65"/>
      <c r="F910" s="66"/>
    </row>
    <row r="911" spans="1:6" s="51" customFormat="1" ht="12">
      <c r="A911" s="62"/>
      <c r="B911" s="63"/>
      <c r="C911" s="64"/>
      <c r="D911" s="65"/>
      <c r="E911" s="65"/>
      <c r="F911" s="66"/>
    </row>
    <row r="912" spans="1:6" s="51" customFormat="1" ht="12">
      <c r="A912" s="62"/>
      <c r="B912" s="63"/>
      <c r="C912" s="64"/>
      <c r="D912" s="65"/>
      <c r="E912" s="65"/>
      <c r="F912" s="66"/>
    </row>
    <row r="913" spans="1:6" s="51" customFormat="1" ht="12">
      <c r="A913" s="62"/>
      <c r="B913" s="63"/>
      <c r="C913" s="64"/>
      <c r="D913" s="65"/>
      <c r="E913" s="65"/>
      <c r="F913" s="66"/>
    </row>
    <row r="914" spans="1:6" s="51" customFormat="1" ht="12">
      <c r="A914" s="62"/>
      <c r="B914" s="63"/>
      <c r="C914" s="64"/>
      <c r="D914" s="65"/>
      <c r="E914" s="65"/>
      <c r="F914" s="66"/>
    </row>
    <row r="915" spans="1:6" s="51" customFormat="1" ht="12">
      <c r="A915" s="62"/>
      <c r="B915" s="63"/>
      <c r="C915" s="64"/>
      <c r="D915" s="65"/>
      <c r="E915" s="65"/>
      <c r="F915" s="66"/>
    </row>
    <row r="916" spans="1:6" s="51" customFormat="1" ht="12">
      <c r="A916" s="62"/>
      <c r="B916" s="63"/>
      <c r="C916" s="64"/>
      <c r="D916" s="65"/>
      <c r="E916" s="65"/>
      <c r="F916" s="66"/>
    </row>
    <row r="917" spans="1:6" s="51" customFormat="1" ht="12">
      <c r="A917" s="62"/>
      <c r="B917" s="63"/>
      <c r="C917" s="64"/>
      <c r="D917" s="65"/>
      <c r="E917" s="65"/>
      <c r="F917" s="66"/>
    </row>
    <row r="918" spans="1:6" s="51" customFormat="1" ht="12">
      <c r="A918" s="62"/>
      <c r="B918" s="63"/>
      <c r="C918" s="64"/>
      <c r="D918" s="65"/>
      <c r="E918" s="65"/>
      <c r="F918" s="66"/>
    </row>
    <row r="919" spans="1:6" s="51" customFormat="1" ht="12">
      <c r="A919" s="62"/>
      <c r="B919" s="63"/>
      <c r="C919" s="64"/>
      <c r="D919" s="65"/>
      <c r="E919" s="65"/>
      <c r="F919" s="66"/>
    </row>
    <row r="920" spans="1:6" s="51" customFormat="1" ht="12">
      <c r="A920" s="62"/>
      <c r="B920" s="63"/>
      <c r="C920" s="64"/>
      <c r="D920" s="65"/>
      <c r="E920" s="65"/>
      <c r="F920" s="66"/>
    </row>
    <row r="921" spans="1:6" s="51" customFormat="1" ht="12">
      <c r="A921" s="62"/>
      <c r="B921" s="63"/>
      <c r="C921" s="64"/>
      <c r="D921" s="65"/>
      <c r="E921" s="65"/>
      <c r="F921" s="66"/>
    </row>
    <row r="922" spans="1:6" s="51" customFormat="1" ht="12">
      <c r="A922" s="62"/>
      <c r="B922" s="63"/>
      <c r="C922" s="64"/>
      <c r="D922" s="65"/>
      <c r="E922" s="65"/>
      <c r="F922" s="66"/>
    </row>
    <row r="923" spans="1:6" s="51" customFormat="1" ht="12">
      <c r="A923" s="62"/>
      <c r="B923" s="63"/>
      <c r="C923" s="64"/>
      <c r="D923" s="65"/>
      <c r="E923" s="65"/>
      <c r="F923" s="66"/>
    </row>
    <row r="924" spans="1:6" s="51" customFormat="1" ht="12">
      <c r="A924" s="62"/>
      <c r="B924" s="63"/>
      <c r="C924" s="64"/>
      <c r="D924" s="65"/>
      <c r="E924" s="65"/>
      <c r="F924" s="66"/>
    </row>
    <row r="925" spans="1:6" s="51" customFormat="1" ht="12">
      <c r="A925" s="62"/>
      <c r="B925" s="63"/>
      <c r="C925" s="64"/>
      <c r="D925" s="65"/>
      <c r="E925" s="65"/>
      <c r="F925" s="66"/>
    </row>
    <row r="926" spans="1:6" s="51" customFormat="1" ht="12">
      <c r="A926" s="62"/>
      <c r="B926" s="63"/>
      <c r="C926" s="64"/>
      <c r="D926" s="65"/>
      <c r="E926" s="65"/>
      <c r="F926" s="66"/>
    </row>
    <row r="927" spans="1:6" s="51" customFormat="1" ht="12">
      <c r="A927" s="62"/>
      <c r="B927" s="63"/>
      <c r="C927" s="64"/>
      <c r="D927" s="65"/>
      <c r="E927" s="65"/>
      <c r="F927" s="66"/>
    </row>
    <row r="928" spans="1:6" s="51" customFormat="1" ht="12">
      <c r="A928" s="62"/>
      <c r="B928" s="63"/>
      <c r="C928" s="64"/>
      <c r="D928" s="65"/>
      <c r="E928" s="65"/>
      <c r="F928" s="66"/>
    </row>
    <row r="929" spans="1:6" s="51" customFormat="1" ht="12">
      <c r="A929" s="62"/>
      <c r="B929" s="63"/>
      <c r="C929" s="64"/>
      <c r="D929" s="65"/>
      <c r="E929" s="65"/>
      <c r="F929" s="66"/>
    </row>
    <row r="930" spans="1:6" s="51" customFormat="1" ht="12">
      <c r="A930" s="62"/>
      <c r="B930" s="63"/>
      <c r="C930" s="64"/>
      <c r="D930" s="65"/>
      <c r="E930" s="65"/>
      <c r="F930" s="66"/>
    </row>
    <row r="931" spans="1:6" s="51" customFormat="1" ht="12">
      <c r="A931" s="62"/>
      <c r="B931" s="63"/>
      <c r="C931" s="64"/>
      <c r="D931" s="65"/>
      <c r="E931" s="65"/>
      <c r="F931" s="66"/>
    </row>
    <row r="932" spans="1:6" s="51" customFormat="1" ht="12">
      <c r="A932" s="62"/>
      <c r="B932" s="63"/>
      <c r="C932" s="64"/>
      <c r="D932" s="65"/>
      <c r="E932" s="65"/>
      <c r="F932" s="66"/>
    </row>
    <row r="933" spans="1:6" s="51" customFormat="1" ht="12">
      <c r="A933" s="62"/>
      <c r="B933" s="63"/>
      <c r="C933" s="64"/>
      <c r="D933" s="65"/>
      <c r="E933" s="65"/>
      <c r="F933" s="66"/>
    </row>
    <row r="934" spans="1:6" s="51" customFormat="1" ht="12">
      <c r="A934" s="62"/>
      <c r="B934" s="63"/>
      <c r="C934" s="64"/>
      <c r="D934" s="65"/>
      <c r="E934" s="65"/>
      <c r="F934" s="66"/>
    </row>
    <row r="935" spans="1:6" s="51" customFormat="1" ht="12">
      <c r="A935" s="62"/>
      <c r="B935" s="63"/>
      <c r="C935" s="64"/>
      <c r="D935" s="65"/>
      <c r="E935" s="65"/>
      <c r="F935" s="66"/>
    </row>
    <row r="936" spans="1:6" s="51" customFormat="1" ht="12">
      <c r="A936" s="62"/>
      <c r="B936" s="63"/>
      <c r="C936" s="64"/>
      <c r="D936" s="65"/>
      <c r="E936" s="65"/>
      <c r="F936" s="66"/>
    </row>
    <row r="937" spans="1:6" s="51" customFormat="1" ht="12">
      <c r="A937" s="62"/>
      <c r="B937" s="63"/>
      <c r="C937" s="64"/>
      <c r="D937" s="65"/>
      <c r="E937" s="65"/>
      <c r="F937" s="66"/>
    </row>
    <row r="938" spans="1:6" s="51" customFormat="1" ht="12">
      <c r="A938" s="62"/>
      <c r="B938" s="63"/>
      <c r="C938" s="64"/>
      <c r="D938" s="65"/>
      <c r="E938" s="65"/>
      <c r="F938" s="66"/>
    </row>
    <row r="939" spans="1:6" s="51" customFormat="1" ht="12">
      <c r="A939" s="62"/>
      <c r="B939" s="63"/>
      <c r="C939" s="64"/>
      <c r="D939" s="65"/>
      <c r="E939" s="65"/>
      <c r="F939" s="66"/>
    </row>
    <row r="940" spans="1:6" s="51" customFormat="1" ht="12">
      <c r="A940" s="62"/>
      <c r="B940" s="63"/>
      <c r="C940" s="64"/>
      <c r="D940" s="65"/>
      <c r="E940" s="65"/>
      <c r="F940" s="66"/>
    </row>
    <row r="941" spans="1:6" s="51" customFormat="1" ht="12">
      <c r="A941" s="62"/>
      <c r="B941" s="63"/>
      <c r="C941" s="64"/>
      <c r="D941" s="65"/>
      <c r="E941" s="65"/>
      <c r="F941" s="66"/>
    </row>
    <row r="942" spans="1:6" s="51" customFormat="1" ht="12">
      <c r="A942" s="62"/>
      <c r="B942" s="63"/>
      <c r="C942" s="64"/>
      <c r="D942" s="65"/>
      <c r="E942" s="65"/>
      <c r="F942" s="66"/>
    </row>
    <row r="943" spans="1:6" s="51" customFormat="1" ht="12">
      <c r="A943" s="62"/>
      <c r="B943" s="63"/>
      <c r="C943" s="64"/>
      <c r="D943" s="65"/>
      <c r="E943" s="65"/>
      <c r="F943" s="66"/>
    </row>
    <row r="944" spans="1:6" s="51" customFormat="1" ht="12">
      <c r="A944" s="62"/>
      <c r="B944" s="63"/>
      <c r="C944" s="64"/>
      <c r="D944" s="65"/>
      <c r="E944" s="65"/>
      <c r="F944" s="66"/>
    </row>
    <row r="945" spans="1:6" s="51" customFormat="1" ht="12">
      <c r="A945" s="62"/>
      <c r="B945" s="63"/>
      <c r="C945" s="64"/>
      <c r="D945" s="65"/>
      <c r="E945" s="65"/>
      <c r="F945" s="66"/>
    </row>
    <row r="946" spans="1:6" s="51" customFormat="1" ht="12">
      <c r="A946" s="62"/>
      <c r="B946" s="63"/>
      <c r="C946" s="64"/>
      <c r="D946" s="65"/>
      <c r="E946" s="65"/>
      <c r="F946" s="66"/>
    </row>
    <row r="947" spans="1:6" s="51" customFormat="1" ht="12">
      <c r="A947" s="62"/>
      <c r="B947" s="63"/>
      <c r="C947" s="64"/>
      <c r="D947" s="65"/>
      <c r="E947" s="65"/>
      <c r="F947" s="66"/>
    </row>
    <row r="948" spans="1:6" s="51" customFormat="1" ht="12">
      <c r="A948" s="62"/>
      <c r="B948" s="63"/>
      <c r="C948" s="64"/>
      <c r="D948" s="65"/>
      <c r="E948" s="65"/>
      <c r="F948" s="66"/>
    </row>
    <row r="949" spans="1:6" s="51" customFormat="1" ht="12">
      <c r="A949" s="62"/>
      <c r="B949" s="63"/>
      <c r="C949" s="64"/>
      <c r="D949" s="65"/>
      <c r="E949" s="65"/>
      <c r="F949" s="66"/>
    </row>
    <row r="950" spans="1:6" s="51" customFormat="1" ht="12">
      <c r="A950" s="62"/>
      <c r="B950" s="63"/>
      <c r="C950" s="64"/>
      <c r="D950" s="65"/>
      <c r="E950" s="65"/>
      <c r="F950" s="66"/>
    </row>
    <row r="951" spans="1:6" s="51" customFormat="1" ht="12">
      <c r="A951" s="62"/>
      <c r="B951" s="63"/>
      <c r="C951" s="64"/>
      <c r="D951" s="65"/>
      <c r="E951" s="65"/>
      <c r="F951" s="66"/>
    </row>
    <row r="952" spans="1:6" s="51" customFormat="1" ht="12">
      <c r="A952" s="62"/>
      <c r="B952" s="63"/>
      <c r="C952" s="64"/>
      <c r="D952" s="65"/>
      <c r="E952" s="65"/>
      <c r="F952" s="66"/>
    </row>
    <row r="953" spans="1:6" s="51" customFormat="1" ht="12">
      <c r="A953" s="62"/>
      <c r="B953" s="63"/>
      <c r="C953" s="64"/>
      <c r="D953" s="65"/>
      <c r="E953" s="65"/>
      <c r="F953" s="66"/>
    </row>
    <row r="954" spans="1:6" s="51" customFormat="1" ht="12">
      <c r="A954" s="62"/>
      <c r="B954" s="63"/>
      <c r="C954" s="64"/>
      <c r="D954" s="65"/>
      <c r="E954" s="65"/>
      <c r="F954" s="66"/>
    </row>
    <row r="955" spans="1:6" s="51" customFormat="1" ht="12">
      <c r="A955" s="62"/>
      <c r="B955" s="63"/>
      <c r="C955" s="64"/>
      <c r="D955" s="65"/>
      <c r="E955" s="65"/>
      <c r="F955" s="66"/>
    </row>
    <row r="956" spans="1:6" s="51" customFormat="1" ht="12">
      <c r="A956" s="62"/>
      <c r="B956" s="63"/>
      <c r="C956" s="64"/>
      <c r="D956" s="65"/>
      <c r="E956" s="65"/>
      <c r="F956" s="66"/>
    </row>
    <row r="957" spans="1:6" s="51" customFormat="1" ht="12">
      <c r="A957" s="62"/>
      <c r="B957" s="63"/>
      <c r="C957" s="64"/>
      <c r="D957" s="65"/>
      <c r="E957" s="65"/>
      <c r="F957" s="66"/>
    </row>
    <row r="958" spans="1:6" s="51" customFormat="1" ht="12">
      <c r="A958" s="62"/>
      <c r="B958" s="63"/>
      <c r="C958" s="64"/>
      <c r="D958" s="65"/>
      <c r="E958" s="65"/>
      <c r="F958" s="66"/>
    </row>
    <row r="959" spans="1:6" s="51" customFormat="1" ht="12">
      <c r="A959" s="62"/>
      <c r="B959" s="63"/>
      <c r="C959" s="64"/>
      <c r="D959" s="65"/>
      <c r="E959" s="65"/>
      <c r="F959" s="66"/>
    </row>
    <row r="960" spans="1:6" s="51" customFormat="1" ht="12">
      <c r="A960" s="62"/>
      <c r="B960" s="63"/>
      <c r="C960" s="64"/>
      <c r="D960" s="65"/>
      <c r="E960" s="65"/>
      <c r="F960" s="66"/>
    </row>
    <row r="961" spans="1:6" s="51" customFormat="1" ht="12">
      <c r="A961" s="62"/>
      <c r="B961" s="63"/>
      <c r="C961" s="64"/>
      <c r="D961" s="65"/>
      <c r="E961" s="65"/>
      <c r="F961" s="66"/>
    </row>
    <row r="962" spans="1:6" s="51" customFormat="1" ht="12">
      <c r="A962" s="62"/>
      <c r="B962" s="63"/>
      <c r="C962" s="64"/>
      <c r="D962" s="65"/>
      <c r="E962" s="65"/>
      <c r="F962" s="66"/>
    </row>
    <row r="963" spans="1:6" s="51" customFormat="1" ht="12">
      <c r="A963" s="62"/>
      <c r="B963" s="63"/>
      <c r="C963" s="64"/>
      <c r="D963" s="65"/>
      <c r="E963" s="65"/>
      <c r="F963" s="66"/>
    </row>
    <row r="964" spans="1:6" s="51" customFormat="1" ht="12">
      <c r="A964" s="62"/>
      <c r="B964" s="63"/>
      <c r="C964" s="64"/>
      <c r="D964" s="65"/>
      <c r="E964" s="65"/>
      <c r="F964" s="66"/>
    </row>
    <row r="965" spans="1:6" s="51" customFormat="1" ht="12">
      <c r="A965" s="62"/>
      <c r="B965" s="63"/>
      <c r="C965" s="64"/>
      <c r="D965" s="65"/>
      <c r="E965" s="65"/>
      <c r="F965" s="66"/>
    </row>
    <row r="966" spans="1:6" s="51" customFormat="1" ht="12">
      <c r="A966" s="62"/>
      <c r="B966" s="63"/>
      <c r="C966" s="64"/>
      <c r="D966" s="65"/>
      <c r="E966" s="65"/>
      <c r="F966" s="66"/>
    </row>
    <row r="967" spans="1:6" s="51" customFormat="1" ht="12">
      <c r="A967" s="62"/>
      <c r="B967" s="63"/>
      <c r="C967" s="64"/>
      <c r="D967" s="65"/>
      <c r="E967" s="65"/>
      <c r="F967" s="66"/>
    </row>
    <row r="968" spans="1:6" s="51" customFormat="1" ht="12">
      <c r="A968" s="62"/>
      <c r="B968" s="63"/>
      <c r="C968" s="64"/>
      <c r="D968" s="65"/>
      <c r="E968" s="65"/>
      <c r="F968" s="66"/>
    </row>
    <row r="969" spans="1:6" s="51" customFormat="1" ht="12">
      <c r="A969" s="62"/>
      <c r="B969" s="63"/>
      <c r="C969" s="64"/>
      <c r="D969" s="65"/>
      <c r="E969" s="65"/>
      <c r="F969" s="66"/>
    </row>
    <row r="970" spans="1:6" s="51" customFormat="1" ht="12">
      <c r="A970" s="62"/>
      <c r="B970" s="63"/>
      <c r="C970" s="64"/>
      <c r="D970" s="65"/>
      <c r="E970" s="65"/>
      <c r="F970" s="66"/>
    </row>
    <row r="971" spans="1:6" s="51" customFormat="1" ht="12">
      <c r="A971" s="62"/>
      <c r="B971" s="63"/>
      <c r="C971" s="64"/>
      <c r="D971" s="65"/>
      <c r="E971" s="65"/>
      <c r="F971" s="66"/>
    </row>
    <row r="972" spans="1:6" s="51" customFormat="1" ht="12">
      <c r="A972" s="62"/>
      <c r="B972" s="63"/>
      <c r="C972" s="64"/>
      <c r="D972" s="65"/>
      <c r="E972" s="65"/>
      <c r="F972" s="66"/>
    </row>
    <row r="973" spans="1:6" s="51" customFormat="1" ht="12">
      <c r="A973" s="62"/>
      <c r="B973" s="63"/>
      <c r="C973" s="64"/>
      <c r="D973" s="65"/>
      <c r="E973" s="65"/>
      <c r="F973" s="66"/>
    </row>
    <row r="974" spans="1:6" s="51" customFormat="1" ht="12">
      <c r="A974" s="62"/>
      <c r="B974" s="63"/>
      <c r="C974" s="64"/>
      <c r="D974" s="65"/>
      <c r="E974" s="65"/>
      <c r="F974" s="66"/>
    </row>
    <row r="975" spans="1:6" s="51" customFormat="1" ht="12">
      <c r="A975" s="62"/>
      <c r="B975" s="63"/>
      <c r="C975" s="64"/>
      <c r="D975" s="65"/>
      <c r="E975" s="65"/>
      <c r="F975" s="66"/>
    </row>
    <row r="976" spans="1:6" s="51" customFormat="1" ht="12">
      <c r="A976" s="62"/>
      <c r="B976" s="63"/>
      <c r="C976" s="64"/>
      <c r="D976" s="65"/>
      <c r="E976" s="65"/>
      <c r="F976" s="66"/>
    </row>
    <row r="977" spans="1:6" s="51" customFormat="1" ht="12">
      <c r="A977" s="62"/>
      <c r="B977" s="63"/>
      <c r="C977" s="64"/>
      <c r="D977" s="65"/>
      <c r="E977" s="65"/>
      <c r="F977" s="66"/>
    </row>
    <row r="978" spans="1:6" s="51" customFormat="1" ht="12">
      <c r="A978" s="62"/>
      <c r="B978" s="63"/>
      <c r="C978" s="64"/>
      <c r="D978" s="65"/>
      <c r="E978" s="65"/>
      <c r="F978" s="66"/>
    </row>
    <row r="979" spans="1:6" s="51" customFormat="1" ht="12">
      <c r="A979" s="62"/>
      <c r="B979" s="63"/>
      <c r="C979" s="64"/>
      <c r="D979" s="65"/>
      <c r="E979" s="65"/>
      <c r="F979" s="66"/>
    </row>
    <row r="980" spans="1:6" s="51" customFormat="1" ht="12">
      <c r="A980" s="62"/>
      <c r="B980" s="63"/>
      <c r="C980" s="64"/>
      <c r="D980" s="65"/>
      <c r="E980" s="65"/>
      <c r="F980" s="66"/>
    </row>
    <row r="981" spans="1:6" s="51" customFormat="1" ht="12">
      <c r="A981" s="62"/>
      <c r="B981" s="63"/>
      <c r="C981" s="64"/>
      <c r="D981" s="65"/>
      <c r="E981" s="65"/>
      <c r="F981" s="66"/>
    </row>
    <row r="982" spans="1:6" s="51" customFormat="1" ht="12">
      <c r="A982" s="62"/>
      <c r="B982" s="63"/>
      <c r="C982" s="64"/>
      <c r="D982" s="65"/>
      <c r="E982" s="65"/>
      <c r="F982" s="66"/>
    </row>
    <row r="983" spans="1:6" s="51" customFormat="1" ht="12">
      <c r="A983" s="62"/>
      <c r="B983" s="63"/>
      <c r="C983" s="64"/>
      <c r="D983" s="65"/>
      <c r="E983" s="65"/>
      <c r="F983" s="66"/>
    </row>
    <row r="984" spans="1:6" s="51" customFormat="1" ht="12">
      <c r="A984" s="62"/>
      <c r="B984" s="63"/>
      <c r="C984" s="64"/>
      <c r="D984" s="65"/>
      <c r="E984" s="65"/>
      <c r="F984" s="66"/>
    </row>
    <row r="985" spans="1:6" s="51" customFormat="1" ht="12">
      <c r="A985" s="62"/>
      <c r="B985" s="63"/>
      <c r="C985" s="64"/>
      <c r="D985" s="65"/>
      <c r="E985" s="65"/>
      <c r="F985" s="66"/>
    </row>
    <row r="986" spans="1:6" s="51" customFormat="1" ht="12">
      <c r="A986" s="62"/>
      <c r="B986" s="63"/>
      <c r="C986" s="64"/>
      <c r="D986" s="65"/>
      <c r="E986" s="65"/>
      <c r="F986" s="66"/>
    </row>
    <row r="987" spans="1:6" s="51" customFormat="1" ht="12">
      <c r="A987" s="62"/>
      <c r="B987" s="63"/>
      <c r="C987" s="64"/>
      <c r="D987" s="65"/>
      <c r="E987" s="65"/>
      <c r="F987" s="66"/>
    </row>
    <row r="988" spans="1:6" s="51" customFormat="1" ht="12">
      <c r="A988" s="62"/>
      <c r="B988" s="63"/>
      <c r="C988" s="64"/>
      <c r="D988" s="65"/>
      <c r="E988" s="65"/>
      <c r="F988" s="66"/>
    </row>
    <row r="989" spans="1:6" s="51" customFormat="1" ht="12">
      <c r="A989" s="62"/>
      <c r="B989" s="63"/>
      <c r="C989" s="64"/>
      <c r="D989" s="65"/>
      <c r="E989" s="65"/>
      <c r="F989" s="66"/>
    </row>
    <row r="990" spans="1:6" s="51" customFormat="1" ht="12">
      <c r="A990" s="62"/>
      <c r="B990" s="63"/>
      <c r="C990" s="64"/>
      <c r="D990" s="65"/>
      <c r="E990" s="65"/>
      <c r="F990" s="66"/>
    </row>
    <row r="991" spans="1:6" s="51" customFormat="1" ht="12">
      <c r="A991" s="62"/>
      <c r="B991" s="63"/>
      <c r="C991" s="64"/>
      <c r="D991" s="65"/>
      <c r="E991" s="65"/>
      <c r="F991" s="66"/>
    </row>
    <row r="992" spans="1:6" s="51" customFormat="1" ht="12">
      <c r="A992" s="62"/>
      <c r="B992" s="63"/>
      <c r="C992" s="64"/>
      <c r="D992" s="65"/>
      <c r="E992" s="65"/>
      <c r="F992" s="66"/>
    </row>
    <row r="993" spans="1:6" s="51" customFormat="1" ht="12">
      <c r="A993" s="62"/>
      <c r="B993" s="63"/>
      <c r="C993" s="64"/>
      <c r="D993" s="65"/>
      <c r="E993" s="65"/>
      <c r="F993" s="66"/>
    </row>
    <row r="994" spans="1:6" s="51" customFormat="1" ht="12">
      <c r="A994" s="62"/>
      <c r="B994" s="63"/>
      <c r="C994" s="64"/>
      <c r="D994" s="65"/>
      <c r="E994" s="65"/>
      <c r="F994" s="66"/>
    </row>
    <row r="995" spans="1:6" s="51" customFormat="1" ht="12">
      <c r="A995" s="62"/>
      <c r="B995" s="63"/>
      <c r="C995" s="64"/>
      <c r="D995" s="65"/>
      <c r="E995" s="65"/>
      <c r="F995" s="66"/>
    </row>
    <row r="996" spans="1:6" s="51" customFormat="1" ht="12">
      <c r="A996" s="62"/>
      <c r="B996" s="63"/>
      <c r="C996" s="64"/>
      <c r="D996" s="65"/>
      <c r="E996" s="65"/>
      <c r="F996" s="66"/>
    </row>
    <row r="997" spans="1:6" s="51" customFormat="1" ht="12">
      <c r="A997" s="62"/>
      <c r="B997" s="63"/>
      <c r="C997" s="64"/>
      <c r="D997" s="65"/>
      <c r="E997" s="65"/>
      <c r="F997" s="66"/>
    </row>
    <row r="998" spans="1:6" s="51" customFormat="1" ht="12">
      <c r="A998" s="62"/>
      <c r="B998" s="63"/>
      <c r="C998" s="64"/>
      <c r="D998" s="65"/>
      <c r="E998" s="65"/>
      <c r="F998" s="66"/>
    </row>
    <row r="999" spans="1:6" s="51" customFormat="1" ht="12">
      <c r="A999" s="62"/>
      <c r="B999" s="63"/>
      <c r="C999" s="64"/>
      <c r="D999" s="65"/>
      <c r="E999" s="65"/>
      <c r="F999" s="66"/>
    </row>
  </sheetData>
  <sheetProtection sheet="1" objects="1" scenarios="1"/>
  <dataValidations count="3">
    <dataValidation type="whole" operator="greaterThan" allowBlank="1" showErrorMessage="1" errorTitle="VILLA!" error="Þú hefur sett inn númer á færslu sem er þegar til í dagbók.  Vinsamlegast settu annað númer á færsluna" sqref="A5:A999">
      <formula1>$A$3</formula1>
    </dataValidation>
    <dataValidation type="list" showErrorMessage="1" errorTitle="VILLA!" error="Þú hefur slegið inn númer á lykil sem ekki er til í prófjöfnuði.&#10;&#10;Ef þú ætlar að færa á þetta númer þá þarf að stofna lykilinn fyrst (sjá valmöguleika í prófjöfnuði)" sqref="C5:C999">
      <formula1>PJ_Lyklar</formula1>
    </dataValidation>
    <dataValidation type="custom" showErrorMessage="1" errorTitle="Vantar færslunúmer!" error="Athugið að áður en sett er upphæð á færslu verður a.m.k. að gefa henni númer!" sqref="D5:E999">
      <formula1>OR($A5&gt;0,$B5="SUM",$B5="HEILD")=TRUE</formula1>
    </dataValidation>
  </dataValidations>
  <printOptions/>
  <pageMargins left="0.7480314960629921" right="0.55" top="0.984251968503937" bottom="0.61" header="0.5" footer="0.5"/>
  <pageSetup fitToHeight="0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86"/>
  <sheetViews>
    <sheetView showGridLines="0" workbookViewId="0" topLeftCell="A1">
      <pane ySplit="4" topLeftCell="BM5" activePane="bottomLeft" state="frozen"/>
      <selection pane="topLeft" activeCell="B5004" sqref="B5004"/>
      <selection pane="bottomLeft" activeCell="A1" sqref="A1"/>
    </sheetView>
  </sheetViews>
  <sheetFormatPr defaultColWidth="9.33203125" defaultRowHeight="12.75"/>
  <cols>
    <col min="1" max="1" width="10.83203125" style="0" customWidth="1"/>
    <col min="2" max="3" width="15.83203125" style="0" customWidth="1"/>
    <col min="4" max="4" width="30.83203125" style="0" customWidth="1"/>
    <col min="5" max="6" width="15.83203125" style="0" customWidth="1"/>
    <col min="7" max="7" width="30.83203125" style="0" customWidth="1"/>
  </cols>
  <sheetData>
    <row r="1" spans="1:3" s="4" customFormat="1" ht="19.5" customHeight="1">
      <c r="A1" s="9" t="s">
        <v>275</v>
      </c>
      <c r="B1" s="5"/>
      <c r="C1" s="9"/>
    </row>
    <row r="2" spans="1:3" s="2" customFormat="1" ht="34.5" customHeight="1">
      <c r="A2" s="10"/>
      <c r="B2" s="6"/>
      <c r="C2" s="10"/>
    </row>
    <row r="3" spans="1:3" s="3" customFormat="1" ht="4.5" customHeight="1">
      <c r="A3" s="11"/>
      <c r="B3" s="7"/>
      <c r="C3" s="11"/>
    </row>
    <row r="4" spans="1:7" s="1" customFormat="1" ht="12">
      <c r="A4" s="12" t="s">
        <v>0</v>
      </c>
      <c r="B4" s="8" t="s">
        <v>1</v>
      </c>
      <c r="C4" s="12" t="s">
        <v>2</v>
      </c>
      <c r="D4" s="1" t="s">
        <v>6</v>
      </c>
      <c r="E4" s="21" t="s">
        <v>3</v>
      </c>
      <c r="F4" s="21" t="s">
        <v>4</v>
      </c>
      <c r="G4" s="1" t="s">
        <v>5</v>
      </c>
    </row>
    <row r="5" spans="1:7" s="3" customFormat="1" ht="12">
      <c r="A5" s="13"/>
      <c r="B5" s="14"/>
      <c r="C5" s="13"/>
      <c r="D5" s="15"/>
      <c r="E5" s="22"/>
      <c r="F5" s="22"/>
      <c r="G5" s="15"/>
    </row>
    <row r="6" spans="1:7" s="3" customFormat="1" ht="12">
      <c r="A6" s="13"/>
      <c r="B6" s="14"/>
      <c r="C6" s="13"/>
      <c r="D6" s="15"/>
      <c r="E6" s="15"/>
      <c r="F6" s="15"/>
      <c r="G6" s="15"/>
    </row>
    <row r="7" spans="1:7" s="94" customFormat="1" ht="12">
      <c r="A7" s="13"/>
      <c r="B7" s="14"/>
      <c r="C7" s="13"/>
      <c r="D7" s="15"/>
      <c r="E7" s="15"/>
      <c r="F7" s="15"/>
      <c r="G7" s="15"/>
    </row>
    <row r="8" spans="1:7" s="3" customFormat="1" ht="12">
      <c r="A8" s="13"/>
      <c r="B8" s="14"/>
      <c r="C8" s="13"/>
      <c r="D8" s="15"/>
      <c r="E8" s="15"/>
      <c r="F8" s="15"/>
      <c r="G8" s="15"/>
    </row>
    <row r="9" spans="1:7" s="3" customFormat="1" ht="12">
      <c r="A9" s="13"/>
      <c r="B9" s="14"/>
      <c r="C9" s="13"/>
      <c r="D9" s="15"/>
      <c r="E9" s="15"/>
      <c r="F9" s="15"/>
      <c r="G9" s="15"/>
    </row>
    <row r="10" spans="1:7" s="94" customFormat="1" ht="12">
      <c r="A10" s="13"/>
      <c r="B10" s="14"/>
      <c r="C10" s="13"/>
      <c r="D10" s="15"/>
      <c r="E10" s="15"/>
      <c r="F10" s="15"/>
      <c r="G10" s="15"/>
    </row>
    <row r="11" spans="1:7" s="3" customFormat="1" ht="12">
      <c r="A11" s="13"/>
      <c r="B11" s="14"/>
      <c r="C11" s="13"/>
      <c r="D11" s="15"/>
      <c r="E11" s="15"/>
      <c r="F11" s="15"/>
      <c r="G11" s="93"/>
    </row>
    <row r="12" spans="1:7" s="3" customFormat="1" ht="12">
      <c r="A12" s="13"/>
      <c r="B12" s="14"/>
      <c r="C12" s="13"/>
      <c r="D12" s="15"/>
      <c r="E12" s="15"/>
      <c r="F12" s="15"/>
      <c r="G12" s="93"/>
    </row>
    <row r="13" spans="1:7" s="3" customFormat="1" ht="12">
      <c r="A13" s="13"/>
      <c r="B13" s="14"/>
      <c r="C13" s="13"/>
      <c r="D13" s="15"/>
      <c r="E13" s="15"/>
      <c r="F13" s="15"/>
      <c r="G13" s="15"/>
    </row>
    <row r="14" spans="1:7" s="3" customFormat="1" ht="12">
      <c r="A14" s="13"/>
      <c r="B14" s="14"/>
      <c r="C14" s="13"/>
      <c r="D14" s="15"/>
      <c r="E14" s="15"/>
      <c r="F14" s="15"/>
      <c r="G14" s="15"/>
    </row>
    <row r="15" spans="1:7" s="94" customFormat="1" ht="12">
      <c r="A15" s="13"/>
      <c r="B15" s="14"/>
      <c r="C15" s="13"/>
      <c r="D15" s="15"/>
      <c r="E15" s="15"/>
      <c r="F15" s="15"/>
      <c r="G15" s="15"/>
    </row>
    <row r="16" spans="1:7" s="3" customFormat="1" ht="12">
      <c r="A16" s="13"/>
      <c r="B16" s="14"/>
      <c r="C16" s="13"/>
      <c r="D16" s="15"/>
      <c r="E16" s="15"/>
      <c r="F16" s="15"/>
      <c r="G16" s="15"/>
    </row>
    <row r="17" spans="1:7" s="3" customFormat="1" ht="12">
      <c r="A17" s="13"/>
      <c r="B17" s="14"/>
      <c r="C17" s="13"/>
      <c r="D17" s="15"/>
      <c r="E17" s="15"/>
      <c r="F17" s="15"/>
      <c r="G17" s="15"/>
    </row>
    <row r="18" spans="1:7" s="94" customFormat="1" ht="12">
      <c r="A18" s="13"/>
      <c r="B18" s="14"/>
      <c r="C18" s="13"/>
      <c r="D18" s="15"/>
      <c r="E18" s="15"/>
      <c r="F18" s="15"/>
      <c r="G18" s="93"/>
    </row>
    <row r="19" spans="1:7" s="3" customFormat="1" ht="12">
      <c r="A19" s="13"/>
      <c r="B19" s="14"/>
      <c r="C19" s="13"/>
      <c r="D19" s="15"/>
      <c r="E19" s="15"/>
      <c r="F19" s="15"/>
      <c r="G19" s="93"/>
    </row>
    <row r="20" spans="1:7" s="3" customFormat="1" ht="12">
      <c r="A20" s="13"/>
      <c r="B20" s="14"/>
      <c r="C20" s="13"/>
      <c r="D20" s="15"/>
      <c r="E20" s="15"/>
      <c r="F20" s="15"/>
      <c r="G20" s="15"/>
    </row>
    <row r="21" spans="1:7" s="94" customFormat="1" ht="12">
      <c r="A21" s="13"/>
      <c r="B21" s="14"/>
      <c r="C21" s="13"/>
      <c r="D21" s="15"/>
      <c r="E21" s="15"/>
      <c r="F21" s="15"/>
      <c r="G21" s="15"/>
    </row>
    <row r="22" spans="1:7" s="3" customFormat="1" ht="12">
      <c r="A22" s="13"/>
      <c r="B22" s="14"/>
      <c r="C22" s="13"/>
      <c r="D22" s="15"/>
      <c r="E22" s="15"/>
      <c r="F22" s="15"/>
      <c r="G22" s="15"/>
    </row>
    <row r="23" spans="1:7" s="3" customFormat="1" ht="12">
      <c r="A23" s="13"/>
      <c r="B23" s="14"/>
      <c r="C23" s="13"/>
      <c r="D23" s="15"/>
      <c r="E23" s="15"/>
      <c r="F23" s="15"/>
      <c r="G23" s="93"/>
    </row>
    <row r="24" spans="1:7" s="94" customFormat="1" ht="12">
      <c r="A24" s="13"/>
      <c r="B24" s="14"/>
      <c r="C24" s="13"/>
      <c r="D24" s="15"/>
      <c r="E24" s="15"/>
      <c r="F24" s="15"/>
      <c r="G24" s="15"/>
    </row>
    <row r="25" spans="1:7" s="3" customFormat="1" ht="12">
      <c r="A25" s="13"/>
      <c r="B25" s="14"/>
      <c r="C25" s="13"/>
      <c r="D25" s="15"/>
      <c r="E25" s="15"/>
      <c r="F25" s="15"/>
      <c r="G25" s="15"/>
    </row>
    <row r="26" spans="1:7" s="3" customFormat="1" ht="12">
      <c r="A26" s="13"/>
      <c r="B26" s="14"/>
      <c r="C26" s="13"/>
      <c r="D26" s="15"/>
      <c r="E26" s="15"/>
      <c r="F26" s="15"/>
      <c r="G26" s="93"/>
    </row>
    <row r="27" spans="1:7" s="94" customFormat="1" ht="12">
      <c r="A27" s="13"/>
      <c r="B27" s="14"/>
      <c r="C27" s="13"/>
      <c r="D27" s="15"/>
      <c r="E27" s="15"/>
      <c r="F27" s="15"/>
      <c r="G27" s="15"/>
    </row>
    <row r="28" spans="1:7" s="3" customFormat="1" ht="12">
      <c r="A28" s="13"/>
      <c r="B28" s="14"/>
      <c r="C28" s="13"/>
      <c r="D28" s="15"/>
      <c r="E28" s="15"/>
      <c r="F28" s="15"/>
      <c r="G28" s="15"/>
    </row>
    <row r="29" spans="1:7" s="3" customFormat="1" ht="12">
      <c r="A29" s="13"/>
      <c r="B29" s="14"/>
      <c r="C29" s="13"/>
      <c r="D29" s="15"/>
      <c r="E29" s="15"/>
      <c r="F29" s="15"/>
      <c r="G29" s="93"/>
    </row>
    <row r="30" spans="1:7" s="94" customFormat="1" ht="12">
      <c r="A30" s="13"/>
      <c r="B30" s="14"/>
      <c r="C30" s="13"/>
      <c r="D30" s="15"/>
      <c r="E30" s="15"/>
      <c r="F30" s="15"/>
      <c r="G30" s="93"/>
    </row>
    <row r="31" spans="1:7" s="3" customFormat="1" ht="12">
      <c r="A31" s="13"/>
      <c r="B31" s="14"/>
      <c r="C31" s="13"/>
      <c r="D31" s="15"/>
      <c r="E31" s="15"/>
      <c r="F31" s="15"/>
      <c r="G31" s="15"/>
    </row>
    <row r="32" spans="1:7" s="3" customFormat="1" ht="12">
      <c r="A32" s="13"/>
      <c r="B32" s="14"/>
      <c r="C32" s="13"/>
      <c r="D32" s="15"/>
      <c r="E32" s="15"/>
      <c r="F32" s="15"/>
      <c r="G32" s="15"/>
    </row>
    <row r="33" spans="1:7" s="3" customFormat="1" ht="12">
      <c r="A33" s="13"/>
      <c r="B33" s="14"/>
      <c r="C33" s="13"/>
      <c r="D33" s="15"/>
      <c r="E33" s="15"/>
      <c r="F33" s="15"/>
      <c r="G33" s="15"/>
    </row>
    <row r="34" spans="1:7" s="3" customFormat="1" ht="12">
      <c r="A34" s="13"/>
      <c r="B34" s="14"/>
      <c r="C34" s="13"/>
      <c r="D34" s="15"/>
      <c r="E34" s="15"/>
      <c r="F34" s="15"/>
      <c r="G34" s="15"/>
    </row>
    <row r="35" spans="1:7" s="3" customFormat="1" ht="12">
      <c r="A35" s="13"/>
      <c r="B35" s="14"/>
      <c r="C35" s="13"/>
      <c r="D35" s="15"/>
      <c r="E35" s="15"/>
      <c r="F35" s="15"/>
      <c r="G35" s="15"/>
    </row>
    <row r="36" spans="1:7" s="3" customFormat="1" ht="12">
      <c r="A36" s="13"/>
      <c r="B36" s="14"/>
      <c r="C36" s="13"/>
      <c r="D36" s="15"/>
      <c r="E36" s="15"/>
      <c r="F36" s="15"/>
      <c r="G36" s="15"/>
    </row>
    <row r="37" spans="1:7" s="3" customFormat="1" ht="12">
      <c r="A37" s="13"/>
      <c r="B37" s="14"/>
      <c r="C37" s="13"/>
      <c r="D37" s="15"/>
      <c r="E37" s="15"/>
      <c r="F37" s="15"/>
      <c r="G37" s="15"/>
    </row>
    <row r="38" spans="1:7" s="3" customFormat="1" ht="12">
      <c r="A38" s="13"/>
      <c r="B38" s="14"/>
      <c r="C38" s="13"/>
      <c r="D38" s="15"/>
      <c r="E38" s="15"/>
      <c r="F38" s="15"/>
      <c r="G38" s="15"/>
    </row>
    <row r="39" spans="1:7" s="3" customFormat="1" ht="12">
      <c r="A39" s="13"/>
      <c r="B39" s="14"/>
      <c r="C39" s="13"/>
      <c r="D39" s="15"/>
      <c r="E39" s="15"/>
      <c r="F39" s="15"/>
      <c r="G39" s="15"/>
    </row>
    <row r="40" spans="1:7" s="3" customFormat="1" ht="12">
      <c r="A40" s="13"/>
      <c r="B40" s="14"/>
      <c r="C40" s="13"/>
      <c r="D40" s="15"/>
      <c r="E40" s="15"/>
      <c r="F40" s="15"/>
      <c r="G40" s="15"/>
    </row>
    <row r="41" spans="1:7" s="3" customFormat="1" ht="12">
      <c r="A41" s="13"/>
      <c r="B41" s="14"/>
      <c r="C41" s="13"/>
      <c r="D41" s="15"/>
      <c r="E41" s="15"/>
      <c r="F41" s="15"/>
      <c r="G41" s="15"/>
    </row>
    <row r="42" spans="1:7" s="3" customFormat="1" ht="12">
      <c r="A42" s="13"/>
      <c r="B42" s="14"/>
      <c r="C42" s="13"/>
      <c r="D42" s="15"/>
      <c r="E42" s="15"/>
      <c r="F42" s="15"/>
      <c r="G42" s="15"/>
    </row>
    <row r="43" spans="1:7" s="3" customFormat="1" ht="12">
      <c r="A43" s="13"/>
      <c r="B43" s="14"/>
      <c r="C43" s="13"/>
      <c r="D43" s="15"/>
      <c r="E43" s="15"/>
      <c r="F43" s="15"/>
      <c r="G43" s="15"/>
    </row>
    <row r="44" spans="1:7" s="3" customFormat="1" ht="12">
      <c r="A44" s="13"/>
      <c r="B44" s="14"/>
      <c r="C44" s="13"/>
      <c r="D44" s="15"/>
      <c r="E44" s="15"/>
      <c r="F44" s="15"/>
      <c r="G44" s="15"/>
    </row>
    <row r="45" spans="1:7" s="3" customFormat="1" ht="12">
      <c r="A45" s="13"/>
      <c r="B45" s="14"/>
      <c r="C45" s="13"/>
      <c r="D45" s="15"/>
      <c r="E45" s="15"/>
      <c r="F45" s="15"/>
      <c r="G45" s="15"/>
    </row>
    <row r="46" spans="1:7" s="3" customFormat="1" ht="12">
      <c r="A46" s="13"/>
      <c r="B46" s="14"/>
      <c r="C46" s="13"/>
      <c r="D46" s="15"/>
      <c r="E46" s="15"/>
      <c r="F46" s="15"/>
      <c r="G46" s="15"/>
    </row>
    <row r="47" spans="1:7" s="3" customFormat="1" ht="12">
      <c r="A47" s="13"/>
      <c r="B47" s="14"/>
      <c r="C47" s="13"/>
      <c r="D47" s="15"/>
      <c r="E47" s="15"/>
      <c r="F47" s="15"/>
      <c r="G47" s="15"/>
    </row>
    <row r="48" spans="1:7" s="3" customFormat="1" ht="12">
      <c r="A48" s="13"/>
      <c r="B48" s="14"/>
      <c r="C48" s="13"/>
      <c r="D48" s="15"/>
      <c r="E48" s="15"/>
      <c r="F48" s="15"/>
      <c r="G48" s="15"/>
    </row>
    <row r="49" spans="1:7" s="3" customFormat="1" ht="12">
      <c r="A49" s="13"/>
      <c r="B49" s="14"/>
      <c r="C49" s="13"/>
      <c r="D49" s="15"/>
      <c r="E49" s="15"/>
      <c r="F49" s="15"/>
      <c r="G49" s="15"/>
    </row>
    <row r="50" spans="1:7" s="3" customFormat="1" ht="12">
      <c r="A50" s="13"/>
      <c r="B50" s="14"/>
      <c r="C50" s="13"/>
      <c r="D50" s="15"/>
      <c r="E50" s="15"/>
      <c r="F50" s="15"/>
      <c r="G50" s="15"/>
    </row>
    <row r="51" spans="1:7" s="3" customFormat="1" ht="12">
      <c r="A51" s="13"/>
      <c r="B51" s="14"/>
      <c r="C51" s="13"/>
      <c r="D51" s="15"/>
      <c r="E51" s="15"/>
      <c r="F51" s="15"/>
      <c r="G51" s="15"/>
    </row>
    <row r="52" spans="1:7" s="3" customFormat="1" ht="12">
      <c r="A52" s="13"/>
      <c r="B52" s="14"/>
      <c r="C52" s="13"/>
      <c r="D52" s="15"/>
      <c r="E52" s="15"/>
      <c r="F52" s="15"/>
      <c r="G52" s="15"/>
    </row>
    <row r="53" spans="1:7" s="3" customFormat="1" ht="12">
      <c r="A53" s="13"/>
      <c r="B53" s="14"/>
      <c r="C53" s="13"/>
      <c r="D53" s="15"/>
      <c r="E53" s="15"/>
      <c r="F53" s="15"/>
      <c r="G53" s="15"/>
    </row>
    <row r="54" spans="1:7" s="3" customFormat="1" ht="12">
      <c r="A54" s="13"/>
      <c r="B54" s="14"/>
      <c r="C54" s="13"/>
      <c r="D54" s="15"/>
      <c r="E54" s="15"/>
      <c r="F54" s="15"/>
      <c r="G54" s="15"/>
    </row>
    <row r="55" spans="1:7" s="3" customFormat="1" ht="12">
      <c r="A55" s="13"/>
      <c r="B55" s="14"/>
      <c r="C55" s="13"/>
      <c r="D55" s="15"/>
      <c r="E55" s="15"/>
      <c r="F55" s="15"/>
      <c r="G55" s="15"/>
    </row>
    <row r="56" spans="1:7" s="3" customFormat="1" ht="12">
      <c r="A56" s="13"/>
      <c r="B56" s="14"/>
      <c r="C56" s="13"/>
      <c r="D56" s="15"/>
      <c r="E56" s="15"/>
      <c r="F56" s="15"/>
      <c r="G56" s="15"/>
    </row>
    <row r="57" spans="1:7" s="3" customFormat="1" ht="12">
      <c r="A57" s="13"/>
      <c r="B57" s="14"/>
      <c r="C57" s="13"/>
      <c r="D57" s="15"/>
      <c r="E57" s="15"/>
      <c r="F57" s="15"/>
      <c r="G57" s="15"/>
    </row>
    <row r="58" spans="1:7" s="3" customFormat="1" ht="12">
      <c r="A58" s="13"/>
      <c r="B58" s="14"/>
      <c r="C58" s="13"/>
      <c r="D58" s="15"/>
      <c r="E58" s="15"/>
      <c r="F58" s="15"/>
      <c r="G58" s="15"/>
    </row>
    <row r="59" spans="1:7" s="3" customFormat="1" ht="12">
      <c r="A59" s="13"/>
      <c r="B59" s="14"/>
      <c r="C59" s="13"/>
      <c r="D59" s="15"/>
      <c r="E59" s="15"/>
      <c r="F59" s="15"/>
      <c r="G59" s="15"/>
    </row>
    <row r="60" spans="1:7" s="3" customFormat="1" ht="12">
      <c r="A60" s="13"/>
      <c r="B60" s="14"/>
      <c r="C60" s="13"/>
      <c r="D60" s="15"/>
      <c r="E60" s="15"/>
      <c r="F60" s="15"/>
      <c r="G60" s="15"/>
    </row>
    <row r="61" spans="1:7" s="3" customFormat="1" ht="12">
      <c r="A61" s="13"/>
      <c r="B61" s="14"/>
      <c r="C61" s="13"/>
      <c r="D61" s="15"/>
      <c r="E61" s="15"/>
      <c r="F61" s="15"/>
      <c r="G61" s="15"/>
    </row>
    <row r="62" spans="1:7" s="3" customFormat="1" ht="12">
      <c r="A62" s="13"/>
      <c r="B62" s="14"/>
      <c r="C62" s="13"/>
      <c r="D62" s="15"/>
      <c r="E62" s="15"/>
      <c r="F62" s="15"/>
      <c r="G62" s="15"/>
    </row>
    <row r="63" spans="1:7" s="3" customFormat="1" ht="12">
      <c r="A63" s="13"/>
      <c r="B63" s="14"/>
      <c r="C63" s="13"/>
      <c r="D63" s="15"/>
      <c r="E63" s="15"/>
      <c r="F63" s="15"/>
      <c r="G63" s="15"/>
    </row>
    <row r="64" spans="1:7" s="3" customFormat="1" ht="12">
      <c r="A64" s="13"/>
      <c r="B64" s="14"/>
      <c r="C64" s="13"/>
      <c r="D64" s="15"/>
      <c r="E64" s="15"/>
      <c r="F64" s="15"/>
      <c r="G64" s="15"/>
    </row>
    <row r="65" spans="1:7" s="3" customFormat="1" ht="12">
      <c r="A65" s="13"/>
      <c r="B65" s="14"/>
      <c r="C65" s="13"/>
      <c r="D65" s="15"/>
      <c r="E65" s="15"/>
      <c r="F65" s="15"/>
      <c r="G65" s="15"/>
    </row>
    <row r="66" spans="1:7" s="3" customFormat="1" ht="12">
      <c r="A66" s="13"/>
      <c r="B66" s="14"/>
      <c r="C66" s="13"/>
      <c r="D66" s="15"/>
      <c r="E66" s="15"/>
      <c r="F66" s="15"/>
      <c r="G66" s="15"/>
    </row>
    <row r="67" spans="1:7" s="3" customFormat="1" ht="12">
      <c r="A67" s="13"/>
      <c r="B67" s="14"/>
      <c r="C67" s="13"/>
      <c r="D67" s="15"/>
      <c r="E67" s="15"/>
      <c r="F67" s="15"/>
      <c r="G67" s="15"/>
    </row>
    <row r="68" spans="1:7" s="3" customFormat="1" ht="12">
      <c r="A68" s="13"/>
      <c r="B68" s="14"/>
      <c r="C68" s="13"/>
      <c r="D68" s="15"/>
      <c r="E68" s="15"/>
      <c r="F68" s="15"/>
      <c r="G68" s="15"/>
    </row>
    <row r="69" spans="1:7" s="3" customFormat="1" ht="12">
      <c r="A69" s="13"/>
      <c r="B69" s="14"/>
      <c r="C69" s="13"/>
      <c r="D69" s="15"/>
      <c r="E69" s="15"/>
      <c r="F69" s="15"/>
      <c r="G69" s="15"/>
    </row>
    <row r="70" spans="1:7" s="3" customFormat="1" ht="12">
      <c r="A70" s="13"/>
      <c r="B70" s="14"/>
      <c r="C70" s="13"/>
      <c r="D70" s="15"/>
      <c r="E70" s="15"/>
      <c r="F70" s="15"/>
      <c r="G70" s="15"/>
    </row>
    <row r="71" spans="1:7" s="3" customFormat="1" ht="12">
      <c r="A71" s="13"/>
      <c r="B71" s="14"/>
      <c r="C71" s="13"/>
      <c r="D71" s="15"/>
      <c r="E71" s="15"/>
      <c r="F71" s="15"/>
      <c r="G71" s="15"/>
    </row>
    <row r="72" spans="1:7" s="3" customFormat="1" ht="12">
      <c r="A72" s="13"/>
      <c r="B72" s="14"/>
      <c r="C72" s="13"/>
      <c r="D72" s="15"/>
      <c r="E72" s="15"/>
      <c r="F72" s="15"/>
      <c r="G72" s="15"/>
    </row>
    <row r="73" spans="1:7" s="3" customFormat="1" ht="12">
      <c r="A73" s="13"/>
      <c r="B73" s="14"/>
      <c r="C73" s="13"/>
      <c r="D73" s="15"/>
      <c r="E73" s="15"/>
      <c r="F73" s="15"/>
      <c r="G73" s="15"/>
    </row>
    <row r="74" spans="1:7" s="3" customFormat="1" ht="12">
      <c r="A74" s="13"/>
      <c r="B74" s="14"/>
      <c r="C74" s="13"/>
      <c r="D74" s="15"/>
      <c r="E74" s="15"/>
      <c r="F74" s="15"/>
      <c r="G74" s="15"/>
    </row>
    <row r="75" spans="1:7" s="3" customFormat="1" ht="12">
      <c r="A75" s="13"/>
      <c r="B75" s="14"/>
      <c r="C75" s="13"/>
      <c r="D75" s="15"/>
      <c r="E75" s="15"/>
      <c r="F75" s="15"/>
      <c r="G75" s="15"/>
    </row>
    <row r="76" spans="1:7" s="3" customFormat="1" ht="12">
      <c r="A76" s="13"/>
      <c r="B76" s="14"/>
      <c r="C76" s="13"/>
      <c r="D76" s="15"/>
      <c r="E76" s="15"/>
      <c r="F76" s="15"/>
      <c r="G76" s="15"/>
    </row>
    <row r="77" spans="1:7" s="3" customFormat="1" ht="12">
      <c r="A77" s="13"/>
      <c r="B77" s="14"/>
      <c r="C77" s="13"/>
      <c r="D77" s="15"/>
      <c r="E77" s="15"/>
      <c r="F77" s="15"/>
      <c r="G77" s="15"/>
    </row>
    <row r="78" spans="1:7" s="3" customFormat="1" ht="12">
      <c r="A78" s="13"/>
      <c r="B78" s="14"/>
      <c r="C78" s="13"/>
      <c r="D78" s="15"/>
      <c r="E78" s="15"/>
      <c r="F78" s="15"/>
      <c r="G78" s="15"/>
    </row>
    <row r="79" spans="1:7" s="3" customFormat="1" ht="12">
      <c r="A79" s="13"/>
      <c r="B79" s="14"/>
      <c r="C79" s="13"/>
      <c r="D79" s="15"/>
      <c r="E79" s="15"/>
      <c r="F79" s="15"/>
      <c r="G79" s="15"/>
    </row>
    <row r="80" spans="1:7" s="3" customFormat="1" ht="12">
      <c r="A80" s="13"/>
      <c r="B80" s="14"/>
      <c r="C80" s="13"/>
      <c r="D80" s="15"/>
      <c r="E80" s="15"/>
      <c r="F80" s="15"/>
      <c r="G80" s="15"/>
    </row>
    <row r="81" spans="1:7" s="3" customFormat="1" ht="12">
      <c r="A81" s="13"/>
      <c r="B81" s="14"/>
      <c r="C81" s="13"/>
      <c r="D81" s="15"/>
      <c r="E81" s="15"/>
      <c r="F81" s="15"/>
      <c r="G81" s="15"/>
    </row>
    <row r="82" spans="1:7" s="3" customFormat="1" ht="12">
      <c r="A82" s="13"/>
      <c r="B82" s="14"/>
      <c r="C82" s="13"/>
      <c r="D82" s="15"/>
      <c r="E82" s="15"/>
      <c r="F82" s="15"/>
      <c r="G82" s="15"/>
    </row>
    <row r="83" spans="1:7" s="3" customFormat="1" ht="12">
      <c r="A83" s="13"/>
      <c r="B83" s="14"/>
      <c r="C83" s="13"/>
      <c r="D83" s="15"/>
      <c r="E83" s="15"/>
      <c r="F83" s="15"/>
      <c r="G83" s="15"/>
    </row>
    <row r="84" spans="1:7" s="3" customFormat="1" ht="12">
      <c r="A84" s="13"/>
      <c r="B84" s="14"/>
      <c r="C84" s="13"/>
      <c r="D84" s="15"/>
      <c r="E84" s="15"/>
      <c r="F84" s="15"/>
      <c r="G84" s="15"/>
    </row>
    <row r="85" spans="1:7" s="3" customFormat="1" ht="12">
      <c r="A85" s="13"/>
      <c r="B85" s="14"/>
      <c r="C85" s="13"/>
      <c r="D85" s="15"/>
      <c r="E85" s="15"/>
      <c r="F85" s="15"/>
      <c r="G85" s="15"/>
    </row>
    <row r="86" spans="1:7" s="3" customFormat="1" ht="12">
      <c r="A86" s="13"/>
      <c r="B86" s="14"/>
      <c r="C86" s="13"/>
      <c r="D86" s="15"/>
      <c r="E86" s="15"/>
      <c r="F86" s="15"/>
      <c r="G86" s="15"/>
    </row>
    <row r="87" spans="1:7" s="3" customFormat="1" ht="12">
      <c r="A87" s="13"/>
      <c r="B87" s="14"/>
      <c r="C87" s="13"/>
      <c r="D87" s="15"/>
      <c r="E87" s="15"/>
      <c r="F87" s="15"/>
      <c r="G87" s="15"/>
    </row>
    <row r="88" spans="1:7" s="3" customFormat="1" ht="12">
      <c r="A88" s="13"/>
      <c r="B88" s="14"/>
      <c r="C88" s="13"/>
      <c r="D88" s="15"/>
      <c r="E88" s="15"/>
      <c r="F88" s="15"/>
      <c r="G88" s="15"/>
    </row>
    <row r="89" spans="1:7" s="3" customFormat="1" ht="12">
      <c r="A89" s="13"/>
      <c r="B89" s="14"/>
      <c r="C89" s="13"/>
      <c r="D89" s="15"/>
      <c r="E89" s="15"/>
      <c r="F89" s="15"/>
      <c r="G89" s="15"/>
    </row>
    <row r="90" spans="1:7" s="3" customFormat="1" ht="12">
      <c r="A90" s="13"/>
      <c r="B90" s="14"/>
      <c r="C90" s="13"/>
      <c r="D90" s="15"/>
      <c r="E90" s="15"/>
      <c r="F90" s="15"/>
      <c r="G90" s="15"/>
    </row>
    <row r="91" spans="1:7" s="3" customFormat="1" ht="12">
      <c r="A91" s="13"/>
      <c r="B91" s="14"/>
      <c r="C91" s="13"/>
      <c r="D91" s="15"/>
      <c r="E91" s="15"/>
      <c r="F91" s="15"/>
      <c r="G91" s="15"/>
    </row>
    <row r="92" spans="1:7" s="3" customFormat="1" ht="12">
      <c r="A92" s="13"/>
      <c r="B92" s="14"/>
      <c r="C92" s="13"/>
      <c r="D92" s="15"/>
      <c r="E92" s="15"/>
      <c r="F92" s="15"/>
      <c r="G92" s="15"/>
    </row>
    <row r="93" spans="1:7" s="3" customFormat="1" ht="12">
      <c r="A93" s="13"/>
      <c r="B93" s="14"/>
      <c r="C93" s="13"/>
      <c r="D93" s="15"/>
      <c r="E93" s="15"/>
      <c r="F93" s="15"/>
      <c r="G93" s="15"/>
    </row>
    <row r="94" spans="1:7" s="3" customFormat="1" ht="12">
      <c r="A94" s="13"/>
      <c r="B94" s="14"/>
      <c r="C94" s="13"/>
      <c r="D94" s="15"/>
      <c r="E94" s="15"/>
      <c r="F94" s="15"/>
      <c r="G94" s="15"/>
    </row>
    <row r="95" spans="1:7" s="3" customFormat="1" ht="12">
      <c r="A95" s="13"/>
      <c r="B95" s="14"/>
      <c r="C95" s="13"/>
      <c r="D95" s="15"/>
      <c r="E95" s="15"/>
      <c r="F95" s="15"/>
      <c r="G95" s="15"/>
    </row>
    <row r="96" spans="1:7" s="3" customFormat="1" ht="12">
      <c r="A96" s="13"/>
      <c r="B96" s="14"/>
      <c r="C96" s="13"/>
      <c r="D96" s="15"/>
      <c r="E96" s="15"/>
      <c r="F96" s="15"/>
      <c r="G96" s="15"/>
    </row>
    <row r="97" spans="1:7" s="3" customFormat="1" ht="12">
      <c r="A97" s="13"/>
      <c r="B97" s="14"/>
      <c r="C97" s="13"/>
      <c r="D97" s="15"/>
      <c r="E97" s="15"/>
      <c r="F97" s="15"/>
      <c r="G97" s="15"/>
    </row>
    <row r="98" spans="1:7" s="3" customFormat="1" ht="12">
      <c r="A98" s="13"/>
      <c r="B98" s="14"/>
      <c r="C98" s="13"/>
      <c r="D98" s="15"/>
      <c r="E98" s="15"/>
      <c r="F98" s="15"/>
      <c r="G98" s="15"/>
    </row>
    <row r="99" spans="1:7" s="3" customFormat="1" ht="12">
      <c r="A99" s="13"/>
      <c r="B99" s="14"/>
      <c r="C99" s="13"/>
      <c r="D99" s="15"/>
      <c r="E99" s="15"/>
      <c r="F99" s="15"/>
      <c r="G99" s="15"/>
    </row>
    <row r="100" spans="1:7" s="3" customFormat="1" ht="12">
      <c r="A100" s="13"/>
      <c r="B100" s="14"/>
      <c r="C100" s="13"/>
      <c r="D100" s="15"/>
      <c r="E100" s="15"/>
      <c r="F100" s="15"/>
      <c r="G100" s="15"/>
    </row>
    <row r="101" spans="1:7" s="3" customFormat="1" ht="12">
      <c r="A101" s="13"/>
      <c r="B101" s="14"/>
      <c r="C101" s="13"/>
      <c r="D101" s="15"/>
      <c r="E101" s="15"/>
      <c r="F101" s="15"/>
      <c r="G101" s="15"/>
    </row>
    <row r="102" spans="1:7" s="3" customFormat="1" ht="12">
      <c r="A102" s="13"/>
      <c r="B102" s="14"/>
      <c r="C102" s="13"/>
      <c r="D102" s="15"/>
      <c r="E102" s="15"/>
      <c r="F102" s="15"/>
      <c r="G102" s="15"/>
    </row>
    <row r="103" spans="1:7" s="3" customFormat="1" ht="12">
      <c r="A103" s="13"/>
      <c r="B103" s="14"/>
      <c r="C103" s="13"/>
      <c r="D103" s="15"/>
      <c r="E103" s="15"/>
      <c r="F103" s="15"/>
      <c r="G103" s="15"/>
    </row>
    <row r="104" spans="1:7" s="3" customFormat="1" ht="12">
      <c r="A104" s="13"/>
      <c r="B104" s="14"/>
      <c r="C104" s="13"/>
      <c r="D104" s="15"/>
      <c r="E104" s="15"/>
      <c r="F104" s="15"/>
      <c r="G104" s="15"/>
    </row>
    <row r="105" spans="1:7" s="3" customFormat="1" ht="12">
      <c r="A105" s="13"/>
      <c r="B105" s="14"/>
      <c r="C105" s="13"/>
      <c r="D105" s="15"/>
      <c r="E105" s="15"/>
      <c r="F105" s="15"/>
      <c r="G105" s="15"/>
    </row>
    <row r="106" spans="1:7" s="3" customFormat="1" ht="12">
      <c r="A106" s="13"/>
      <c r="B106" s="14"/>
      <c r="C106" s="13"/>
      <c r="D106" s="15"/>
      <c r="E106" s="15"/>
      <c r="F106" s="15"/>
      <c r="G106" s="15"/>
    </row>
    <row r="107" spans="1:7" s="3" customFormat="1" ht="12">
      <c r="A107" s="13"/>
      <c r="B107" s="14"/>
      <c r="C107" s="13"/>
      <c r="D107" s="15"/>
      <c r="E107" s="15"/>
      <c r="F107" s="15"/>
      <c r="G107" s="15"/>
    </row>
    <row r="108" spans="1:7" s="3" customFormat="1" ht="12">
      <c r="A108" s="13"/>
      <c r="B108" s="14"/>
      <c r="C108" s="13"/>
      <c r="D108" s="15"/>
      <c r="E108" s="15"/>
      <c r="F108" s="15"/>
      <c r="G108" s="15"/>
    </row>
    <row r="109" spans="1:7" s="3" customFormat="1" ht="12">
      <c r="A109" s="13"/>
      <c r="B109" s="14"/>
      <c r="C109" s="13"/>
      <c r="D109" s="15"/>
      <c r="E109" s="15"/>
      <c r="F109" s="15"/>
      <c r="G109" s="15"/>
    </row>
    <row r="110" spans="1:7" s="3" customFormat="1" ht="12">
      <c r="A110" s="13"/>
      <c r="B110" s="14"/>
      <c r="C110" s="13"/>
      <c r="D110" s="15"/>
      <c r="E110" s="15"/>
      <c r="F110" s="15"/>
      <c r="G110" s="15"/>
    </row>
    <row r="111" spans="1:7" s="3" customFormat="1" ht="12">
      <c r="A111" s="13"/>
      <c r="B111" s="14"/>
      <c r="C111" s="13"/>
      <c r="D111" s="15"/>
      <c r="E111" s="15"/>
      <c r="F111" s="15"/>
      <c r="G111" s="15"/>
    </row>
    <row r="112" spans="1:7" s="3" customFormat="1" ht="12">
      <c r="A112" s="13"/>
      <c r="B112" s="14"/>
      <c r="C112" s="13"/>
      <c r="D112" s="15"/>
      <c r="E112" s="15"/>
      <c r="F112" s="15"/>
      <c r="G112" s="15"/>
    </row>
    <row r="113" spans="1:7" s="3" customFormat="1" ht="12">
      <c r="A113" s="13"/>
      <c r="B113" s="14"/>
      <c r="C113" s="13"/>
      <c r="D113" s="15"/>
      <c r="E113" s="15"/>
      <c r="F113" s="15"/>
      <c r="G113" s="15"/>
    </row>
    <row r="114" spans="1:7" s="3" customFormat="1" ht="12">
      <c r="A114" s="13"/>
      <c r="B114" s="14"/>
      <c r="C114" s="13"/>
      <c r="D114" s="15"/>
      <c r="E114" s="15"/>
      <c r="F114" s="15"/>
      <c r="G114" s="15"/>
    </row>
    <row r="115" spans="1:7" s="3" customFormat="1" ht="12">
      <c r="A115" s="13"/>
      <c r="B115" s="14"/>
      <c r="C115" s="13"/>
      <c r="D115" s="15"/>
      <c r="E115" s="15"/>
      <c r="F115" s="15"/>
      <c r="G115" s="15"/>
    </row>
    <row r="116" spans="1:7" s="3" customFormat="1" ht="12">
      <c r="A116" s="13"/>
      <c r="B116" s="14"/>
      <c r="C116" s="13"/>
      <c r="D116" s="15"/>
      <c r="E116" s="15"/>
      <c r="F116" s="15"/>
      <c r="G116" s="15"/>
    </row>
    <row r="117" spans="1:7" s="3" customFormat="1" ht="12">
      <c r="A117" s="13"/>
      <c r="B117" s="14"/>
      <c r="C117" s="13"/>
      <c r="D117" s="15"/>
      <c r="E117" s="15"/>
      <c r="F117" s="15"/>
      <c r="G117" s="15"/>
    </row>
    <row r="118" spans="1:7" s="3" customFormat="1" ht="12">
      <c r="A118" s="13"/>
      <c r="B118" s="14"/>
      <c r="C118" s="13"/>
      <c r="D118" s="15"/>
      <c r="E118" s="15"/>
      <c r="F118" s="15"/>
      <c r="G118" s="15"/>
    </row>
    <row r="119" spans="1:7" s="3" customFormat="1" ht="12">
      <c r="A119" s="13"/>
      <c r="B119" s="14"/>
      <c r="C119" s="13"/>
      <c r="D119" s="15"/>
      <c r="E119" s="15"/>
      <c r="F119" s="15"/>
      <c r="G119" s="15"/>
    </row>
    <row r="120" spans="1:7" s="3" customFormat="1" ht="12">
      <c r="A120" s="13"/>
      <c r="B120" s="14"/>
      <c r="C120" s="13"/>
      <c r="D120" s="15"/>
      <c r="E120" s="15"/>
      <c r="F120" s="15"/>
      <c r="G120" s="15"/>
    </row>
    <row r="121" spans="1:7" s="3" customFormat="1" ht="12">
      <c r="A121" s="13"/>
      <c r="B121" s="14"/>
      <c r="C121" s="13"/>
      <c r="D121" s="15"/>
      <c r="E121" s="15"/>
      <c r="F121" s="15"/>
      <c r="G121" s="15"/>
    </row>
    <row r="122" spans="1:7" s="3" customFormat="1" ht="12">
      <c r="A122" s="13"/>
      <c r="B122" s="14"/>
      <c r="C122" s="13"/>
      <c r="D122" s="15"/>
      <c r="E122" s="15"/>
      <c r="F122" s="15"/>
      <c r="G122" s="15"/>
    </row>
    <row r="123" spans="1:7" s="3" customFormat="1" ht="12">
      <c r="A123" s="13"/>
      <c r="B123" s="14"/>
      <c r="C123" s="13"/>
      <c r="D123" s="15"/>
      <c r="E123" s="15"/>
      <c r="F123" s="15"/>
      <c r="G123" s="15"/>
    </row>
    <row r="124" spans="1:7" s="3" customFormat="1" ht="12">
      <c r="A124" s="13"/>
      <c r="B124" s="14"/>
      <c r="C124" s="13"/>
      <c r="D124" s="15"/>
      <c r="E124" s="15"/>
      <c r="F124" s="15"/>
      <c r="G124" s="15"/>
    </row>
    <row r="125" spans="1:7" s="3" customFormat="1" ht="12">
      <c r="A125" s="13"/>
      <c r="B125" s="14"/>
      <c r="C125" s="13"/>
      <c r="D125" s="15"/>
      <c r="E125" s="15"/>
      <c r="F125" s="15"/>
      <c r="G125" s="15"/>
    </row>
    <row r="126" spans="1:7" s="3" customFormat="1" ht="12">
      <c r="A126" s="13"/>
      <c r="B126" s="14"/>
      <c r="C126" s="13"/>
      <c r="D126" s="15"/>
      <c r="E126" s="15"/>
      <c r="F126" s="15"/>
      <c r="G126" s="15"/>
    </row>
    <row r="127" spans="1:7" s="3" customFormat="1" ht="12">
      <c r="A127" s="13"/>
      <c r="B127" s="14"/>
      <c r="C127" s="13"/>
      <c r="D127" s="15"/>
      <c r="E127" s="15"/>
      <c r="F127" s="15"/>
      <c r="G127" s="15"/>
    </row>
    <row r="128" spans="1:7" s="3" customFormat="1" ht="12">
      <c r="A128" s="13"/>
      <c r="B128" s="14"/>
      <c r="C128" s="13"/>
      <c r="D128" s="15"/>
      <c r="E128" s="15"/>
      <c r="F128" s="15"/>
      <c r="G128" s="15"/>
    </row>
    <row r="129" spans="1:7" s="3" customFormat="1" ht="12">
      <c r="A129" s="13"/>
      <c r="B129" s="14"/>
      <c r="C129" s="13"/>
      <c r="D129" s="15"/>
      <c r="E129" s="15"/>
      <c r="F129" s="15"/>
      <c r="G129" s="15"/>
    </row>
    <row r="130" spans="1:7" s="3" customFormat="1" ht="12">
      <c r="A130" s="13"/>
      <c r="B130" s="14"/>
      <c r="C130" s="13"/>
      <c r="D130" s="15"/>
      <c r="E130" s="15"/>
      <c r="F130" s="15"/>
      <c r="G130" s="15"/>
    </row>
    <row r="131" spans="1:7" s="3" customFormat="1" ht="12">
      <c r="A131" s="13"/>
      <c r="B131" s="14"/>
      <c r="C131" s="13"/>
      <c r="D131" s="15"/>
      <c r="E131" s="15"/>
      <c r="F131" s="15"/>
      <c r="G131" s="15"/>
    </row>
    <row r="132" spans="1:7" s="3" customFormat="1" ht="12">
      <c r="A132" s="13"/>
      <c r="B132" s="14"/>
      <c r="C132" s="13"/>
      <c r="D132" s="15"/>
      <c r="E132" s="15"/>
      <c r="F132" s="15"/>
      <c r="G132" s="15"/>
    </row>
    <row r="133" spans="1:7" s="3" customFormat="1" ht="12">
      <c r="A133" s="13"/>
      <c r="B133" s="14"/>
      <c r="C133" s="13"/>
      <c r="D133" s="15"/>
      <c r="E133" s="15"/>
      <c r="F133" s="15"/>
      <c r="G133" s="15"/>
    </row>
    <row r="134" spans="1:7" s="3" customFormat="1" ht="12">
      <c r="A134" s="13"/>
      <c r="B134" s="14"/>
      <c r="C134" s="13"/>
      <c r="D134" s="15"/>
      <c r="E134" s="15"/>
      <c r="F134" s="15"/>
      <c r="G134" s="15"/>
    </row>
    <row r="135" spans="1:7" s="3" customFormat="1" ht="12">
      <c r="A135" s="13"/>
      <c r="B135" s="14"/>
      <c r="C135" s="13"/>
      <c r="D135" s="15"/>
      <c r="E135" s="15"/>
      <c r="F135" s="15"/>
      <c r="G135" s="15"/>
    </row>
    <row r="136" spans="1:7" s="3" customFormat="1" ht="12">
      <c r="A136" s="13"/>
      <c r="B136" s="14"/>
      <c r="C136" s="13"/>
      <c r="D136" s="15"/>
      <c r="E136" s="15"/>
      <c r="F136" s="15"/>
      <c r="G136" s="15"/>
    </row>
    <row r="137" spans="1:7" s="3" customFormat="1" ht="12">
      <c r="A137" s="13"/>
      <c r="B137" s="14"/>
      <c r="C137" s="13"/>
      <c r="D137" s="15"/>
      <c r="E137" s="15"/>
      <c r="F137" s="15"/>
      <c r="G137" s="15"/>
    </row>
    <row r="138" spans="1:7" s="3" customFormat="1" ht="12">
      <c r="A138" s="13"/>
      <c r="B138" s="14"/>
      <c r="C138" s="13"/>
      <c r="D138" s="15"/>
      <c r="E138" s="15"/>
      <c r="F138" s="15"/>
      <c r="G138" s="15"/>
    </row>
    <row r="139" spans="1:7" s="3" customFormat="1" ht="12">
      <c r="A139" s="13"/>
      <c r="B139" s="14"/>
      <c r="C139" s="13"/>
      <c r="D139" s="15"/>
      <c r="E139" s="15"/>
      <c r="F139" s="15"/>
      <c r="G139" s="15"/>
    </row>
    <row r="140" spans="1:7" s="3" customFormat="1" ht="12">
      <c r="A140" s="13"/>
      <c r="B140" s="14"/>
      <c r="C140" s="13"/>
      <c r="D140" s="15"/>
      <c r="E140" s="15"/>
      <c r="F140" s="15"/>
      <c r="G140" s="15"/>
    </row>
    <row r="141" spans="1:7" s="3" customFormat="1" ht="12">
      <c r="A141" s="13"/>
      <c r="B141" s="14"/>
      <c r="C141" s="13"/>
      <c r="D141" s="15"/>
      <c r="E141" s="15"/>
      <c r="F141" s="15"/>
      <c r="G141" s="15"/>
    </row>
    <row r="142" spans="1:7" s="3" customFormat="1" ht="12">
      <c r="A142" s="13"/>
      <c r="B142" s="14"/>
      <c r="C142" s="13"/>
      <c r="D142" s="15"/>
      <c r="E142" s="15"/>
      <c r="F142" s="15"/>
      <c r="G142" s="15"/>
    </row>
    <row r="143" spans="1:7" s="3" customFormat="1" ht="12">
      <c r="A143" s="13"/>
      <c r="B143" s="14"/>
      <c r="C143" s="13"/>
      <c r="D143" s="15"/>
      <c r="E143" s="15"/>
      <c r="F143" s="15"/>
      <c r="G143" s="15"/>
    </row>
    <row r="144" spans="1:7" s="3" customFormat="1" ht="12">
      <c r="A144" s="13"/>
      <c r="B144" s="14"/>
      <c r="C144" s="13"/>
      <c r="D144" s="15"/>
      <c r="E144" s="15"/>
      <c r="F144" s="15"/>
      <c r="G144" s="15"/>
    </row>
    <row r="145" spans="1:7" s="3" customFormat="1" ht="12">
      <c r="A145" s="13"/>
      <c r="B145" s="14"/>
      <c r="C145" s="13"/>
      <c r="D145" s="15"/>
      <c r="E145" s="15"/>
      <c r="F145" s="15"/>
      <c r="G145" s="15"/>
    </row>
    <row r="146" spans="1:7" s="3" customFormat="1" ht="12">
      <c r="A146" s="13"/>
      <c r="B146" s="14"/>
      <c r="C146" s="13"/>
      <c r="D146" s="15"/>
      <c r="E146" s="15"/>
      <c r="F146" s="15"/>
      <c r="G146" s="15"/>
    </row>
    <row r="147" spans="1:7" s="3" customFormat="1" ht="12">
      <c r="A147" s="13"/>
      <c r="B147" s="14"/>
      <c r="C147" s="13"/>
      <c r="D147" s="15"/>
      <c r="E147" s="15"/>
      <c r="F147" s="15"/>
      <c r="G147" s="15"/>
    </row>
    <row r="148" spans="1:7" s="3" customFormat="1" ht="12">
      <c r="A148" s="13"/>
      <c r="B148" s="14"/>
      <c r="C148" s="13"/>
      <c r="D148" s="15"/>
      <c r="E148" s="15"/>
      <c r="F148" s="15"/>
      <c r="G148" s="15"/>
    </row>
    <row r="149" spans="1:7" s="3" customFormat="1" ht="12">
      <c r="A149" s="13"/>
      <c r="B149" s="14"/>
      <c r="C149" s="13"/>
      <c r="D149" s="15"/>
      <c r="E149" s="15"/>
      <c r="F149" s="15"/>
      <c r="G149" s="15"/>
    </row>
    <row r="150" spans="1:7" s="3" customFormat="1" ht="12">
      <c r="A150" s="13"/>
      <c r="B150" s="14"/>
      <c r="C150" s="13"/>
      <c r="D150" s="15"/>
      <c r="E150" s="15"/>
      <c r="F150" s="15"/>
      <c r="G150" s="15"/>
    </row>
    <row r="151" spans="1:7" s="3" customFormat="1" ht="12">
      <c r="A151" s="13"/>
      <c r="B151" s="14"/>
      <c r="C151" s="13"/>
      <c r="D151" s="15"/>
      <c r="E151" s="15"/>
      <c r="F151" s="15"/>
      <c r="G151" s="15"/>
    </row>
    <row r="152" spans="1:7" s="3" customFormat="1" ht="12">
      <c r="A152" s="13"/>
      <c r="B152" s="14"/>
      <c r="C152" s="13"/>
      <c r="D152" s="15"/>
      <c r="E152" s="15"/>
      <c r="F152" s="15"/>
      <c r="G152" s="15"/>
    </row>
    <row r="153" spans="1:7" s="3" customFormat="1" ht="12">
      <c r="A153" s="13"/>
      <c r="B153" s="14"/>
      <c r="C153" s="13"/>
      <c r="D153" s="15"/>
      <c r="E153" s="15"/>
      <c r="F153" s="15"/>
      <c r="G153" s="15"/>
    </row>
    <row r="154" spans="1:7" s="3" customFormat="1" ht="12">
      <c r="A154" s="13"/>
      <c r="B154" s="14"/>
      <c r="C154" s="13"/>
      <c r="D154" s="15"/>
      <c r="E154" s="15"/>
      <c r="F154" s="15"/>
      <c r="G154" s="15"/>
    </row>
    <row r="155" spans="1:7" s="3" customFormat="1" ht="12">
      <c r="A155" s="13"/>
      <c r="B155" s="14"/>
      <c r="C155" s="13"/>
      <c r="D155" s="15"/>
      <c r="E155" s="15"/>
      <c r="F155" s="15"/>
      <c r="G155" s="15"/>
    </row>
    <row r="156" spans="1:7" s="3" customFormat="1" ht="12">
      <c r="A156" s="13"/>
      <c r="B156" s="14"/>
      <c r="C156" s="13"/>
      <c r="D156" s="15"/>
      <c r="E156" s="15"/>
      <c r="F156" s="15"/>
      <c r="G156" s="15"/>
    </row>
    <row r="157" spans="1:7" s="3" customFormat="1" ht="12">
      <c r="A157" s="13"/>
      <c r="B157" s="14"/>
      <c r="C157" s="13"/>
      <c r="D157" s="15"/>
      <c r="E157" s="15"/>
      <c r="F157" s="15"/>
      <c r="G157" s="15"/>
    </row>
    <row r="158" spans="1:7" s="3" customFormat="1" ht="12">
      <c r="A158" s="13"/>
      <c r="B158" s="14"/>
      <c r="C158" s="13"/>
      <c r="D158" s="15"/>
      <c r="E158" s="15"/>
      <c r="F158" s="15"/>
      <c r="G158" s="15"/>
    </row>
    <row r="159" spans="1:7" s="3" customFormat="1" ht="12">
      <c r="A159" s="13"/>
      <c r="B159" s="14"/>
      <c r="C159" s="13"/>
      <c r="D159" s="15"/>
      <c r="E159" s="15"/>
      <c r="F159" s="15"/>
      <c r="G159" s="15"/>
    </row>
    <row r="160" spans="1:7" s="3" customFormat="1" ht="12">
      <c r="A160" s="13"/>
      <c r="B160" s="14"/>
      <c r="C160" s="13"/>
      <c r="D160" s="15"/>
      <c r="E160" s="15"/>
      <c r="F160" s="15"/>
      <c r="G160" s="15"/>
    </row>
    <row r="161" spans="1:7" s="3" customFormat="1" ht="12">
      <c r="A161" s="13"/>
      <c r="B161" s="14"/>
      <c r="C161" s="13"/>
      <c r="D161" s="15"/>
      <c r="E161" s="15"/>
      <c r="F161" s="15"/>
      <c r="G161" s="15"/>
    </row>
    <row r="162" spans="1:7" s="3" customFormat="1" ht="12">
      <c r="A162" s="13"/>
      <c r="B162" s="14"/>
      <c r="C162" s="13"/>
      <c r="D162" s="15"/>
      <c r="E162" s="15"/>
      <c r="F162" s="15"/>
      <c r="G162" s="15"/>
    </row>
    <row r="163" spans="1:7" s="3" customFormat="1" ht="12">
      <c r="A163" s="13"/>
      <c r="B163" s="14"/>
      <c r="C163" s="13"/>
      <c r="D163" s="15"/>
      <c r="E163" s="15"/>
      <c r="F163" s="15"/>
      <c r="G163" s="15"/>
    </row>
    <row r="164" spans="1:7" s="3" customFormat="1" ht="12">
      <c r="A164" s="13"/>
      <c r="B164" s="14"/>
      <c r="C164" s="13"/>
      <c r="D164" s="15"/>
      <c r="E164" s="15"/>
      <c r="F164" s="15"/>
      <c r="G164" s="15"/>
    </row>
    <row r="165" spans="1:7" s="3" customFormat="1" ht="12">
      <c r="A165" s="13"/>
      <c r="B165" s="14"/>
      <c r="C165" s="13"/>
      <c r="D165" s="15"/>
      <c r="E165" s="15"/>
      <c r="F165" s="15"/>
      <c r="G165" s="15"/>
    </row>
    <row r="166" spans="1:7" s="3" customFormat="1" ht="12">
      <c r="A166" s="13"/>
      <c r="B166" s="14"/>
      <c r="C166" s="13"/>
      <c r="D166" s="15"/>
      <c r="E166" s="15"/>
      <c r="F166" s="15"/>
      <c r="G166" s="15"/>
    </row>
    <row r="167" spans="1:7" s="3" customFormat="1" ht="12">
      <c r="A167" s="13"/>
      <c r="B167" s="14"/>
      <c r="C167" s="13"/>
      <c r="D167" s="15"/>
      <c r="E167" s="15"/>
      <c r="F167" s="15"/>
      <c r="G167" s="15"/>
    </row>
    <row r="168" spans="1:7" s="3" customFormat="1" ht="12">
      <c r="A168" s="13"/>
      <c r="B168" s="14"/>
      <c r="C168" s="13"/>
      <c r="D168" s="15"/>
      <c r="E168" s="15"/>
      <c r="F168" s="15"/>
      <c r="G168" s="15"/>
    </row>
    <row r="169" spans="1:7" s="3" customFormat="1" ht="12">
      <c r="A169" s="13"/>
      <c r="B169" s="14"/>
      <c r="C169" s="13"/>
      <c r="D169" s="15"/>
      <c r="E169" s="15"/>
      <c r="F169" s="15"/>
      <c r="G169" s="15"/>
    </row>
    <row r="170" spans="1:7" s="3" customFormat="1" ht="12">
      <c r="A170" s="13"/>
      <c r="B170" s="14"/>
      <c r="C170" s="13"/>
      <c r="D170" s="15"/>
      <c r="E170" s="15"/>
      <c r="F170" s="15"/>
      <c r="G170" s="15"/>
    </row>
    <row r="171" spans="1:7" s="3" customFormat="1" ht="12">
      <c r="A171" s="13"/>
      <c r="B171" s="14"/>
      <c r="C171" s="13"/>
      <c r="D171" s="15"/>
      <c r="E171" s="15"/>
      <c r="F171" s="15"/>
      <c r="G171" s="15"/>
    </row>
    <row r="172" spans="1:7" s="3" customFormat="1" ht="12">
      <c r="A172" s="13"/>
      <c r="B172" s="14"/>
      <c r="C172" s="13"/>
      <c r="D172" s="15"/>
      <c r="E172" s="15"/>
      <c r="F172" s="15"/>
      <c r="G172" s="15"/>
    </row>
    <row r="173" spans="1:7" s="3" customFormat="1" ht="12">
      <c r="A173" s="13"/>
      <c r="B173" s="14"/>
      <c r="C173" s="13"/>
      <c r="D173" s="15"/>
      <c r="E173" s="15"/>
      <c r="F173" s="15"/>
      <c r="G173" s="15"/>
    </row>
    <row r="174" spans="1:7" s="3" customFormat="1" ht="12">
      <c r="A174" s="13"/>
      <c r="B174" s="14"/>
      <c r="C174" s="13"/>
      <c r="D174" s="15"/>
      <c r="E174" s="15"/>
      <c r="F174" s="15"/>
      <c r="G174" s="15"/>
    </row>
    <row r="175" spans="1:7" s="3" customFormat="1" ht="12">
      <c r="A175" s="13"/>
      <c r="B175" s="14"/>
      <c r="C175" s="13"/>
      <c r="D175" s="15"/>
      <c r="E175" s="15"/>
      <c r="F175" s="15"/>
      <c r="G175" s="15"/>
    </row>
    <row r="176" spans="1:7" s="3" customFormat="1" ht="12">
      <c r="A176" s="13"/>
      <c r="B176" s="14"/>
      <c r="C176" s="13"/>
      <c r="D176" s="15"/>
      <c r="E176" s="15"/>
      <c r="F176" s="15"/>
      <c r="G176" s="15"/>
    </row>
    <row r="177" spans="1:7" s="3" customFormat="1" ht="12">
      <c r="A177" s="13"/>
      <c r="B177" s="14"/>
      <c r="C177" s="13"/>
      <c r="D177" s="15"/>
      <c r="E177" s="15"/>
      <c r="F177" s="15"/>
      <c r="G177" s="15"/>
    </row>
    <row r="178" spans="1:7" s="3" customFormat="1" ht="12">
      <c r="A178" s="13"/>
      <c r="B178" s="14"/>
      <c r="C178" s="13"/>
      <c r="D178" s="15"/>
      <c r="E178" s="15"/>
      <c r="F178" s="15"/>
      <c r="G178" s="15"/>
    </row>
    <row r="179" spans="1:7" s="3" customFormat="1" ht="12">
      <c r="A179" s="13"/>
      <c r="B179" s="14"/>
      <c r="C179" s="13"/>
      <c r="D179" s="15"/>
      <c r="E179" s="15"/>
      <c r="F179" s="15"/>
      <c r="G179" s="15"/>
    </row>
    <row r="180" spans="1:7" s="3" customFormat="1" ht="12">
      <c r="A180" s="13"/>
      <c r="B180" s="14"/>
      <c r="C180" s="13"/>
      <c r="D180" s="15"/>
      <c r="E180" s="15"/>
      <c r="F180" s="15"/>
      <c r="G180" s="15"/>
    </row>
    <row r="181" spans="1:7" s="3" customFormat="1" ht="12">
      <c r="A181" s="13"/>
      <c r="B181" s="14"/>
      <c r="C181" s="13"/>
      <c r="D181" s="15"/>
      <c r="E181" s="15"/>
      <c r="F181" s="15"/>
      <c r="G181" s="15"/>
    </row>
    <row r="182" spans="1:7" s="3" customFormat="1" ht="12">
      <c r="A182" s="13"/>
      <c r="B182" s="14"/>
      <c r="C182" s="13"/>
      <c r="D182" s="15"/>
      <c r="E182" s="15"/>
      <c r="F182" s="15"/>
      <c r="G182" s="15"/>
    </row>
    <row r="183" spans="1:7" s="3" customFormat="1" ht="12">
      <c r="A183" s="13"/>
      <c r="B183" s="14"/>
      <c r="C183" s="13"/>
      <c r="D183" s="15"/>
      <c r="E183" s="15"/>
      <c r="F183" s="15"/>
      <c r="G183" s="15"/>
    </row>
    <row r="184" spans="1:7" s="3" customFormat="1" ht="12">
      <c r="A184" s="13"/>
      <c r="B184" s="14"/>
      <c r="C184" s="13"/>
      <c r="D184" s="15"/>
      <c r="E184" s="15"/>
      <c r="F184" s="15"/>
      <c r="G184" s="15"/>
    </row>
    <row r="185" spans="1:7" s="3" customFormat="1" ht="12">
      <c r="A185" s="13"/>
      <c r="B185" s="14"/>
      <c r="C185" s="13"/>
      <c r="D185" s="15"/>
      <c r="E185" s="15"/>
      <c r="F185" s="15"/>
      <c r="G185" s="15"/>
    </row>
    <row r="186" spans="1:7" s="3" customFormat="1" ht="12">
      <c r="A186" s="13"/>
      <c r="B186" s="14"/>
      <c r="C186" s="13"/>
      <c r="D186" s="15"/>
      <c r="E186" s="15"/>
      <c r="F186" s="15"/>
      <c r="G186" s="15"/>
    </row>
    <row r="187" spans="1:7" s="3" customFormat="1" ht="12">
      <c r="A187" s="13"/>
      <c r="B187" s="14"/>
      <c r="C187" s="13"/>
      <c r="D187" s="15"/>
      <c r="E187" s="15"/>
      <c r="F187" s="15"/>
      <c r="G187" s="15"/>
    </row>
    <row r="188" spans="1:7" s="3" customFormat="1" ht="12">
      <c r="A188" s="13"/>
      <c r="B188" s="14"/>
      <c r="C188" s="13"/>
      <c r="D188" s="15"/>
      <c r="E188" s="15"/>
      <c r="F188" s="15"/>
      <c r="G188" s="15"/>
    </row>
    <row r="189" spans="1:7" s="3" customFormat="1" ht="12">
      <c r="A189" s="13"/>
      <c r="B189" s="14"/>
      <c r="C189" s="13"/>
      <c r="D189" s="15"/>
      <c r="E189" s="15"/>
      <c r="F189" s="15"/>
      <c r="G189" s="15"/>
    </row>
    <row r="190" spans="1:7" s="3" customFormat="1" ht="12">
      <c r="A190" s="13"/>
      <c r="B190" s="14"/>
      <c r="C190" s="13"/>
      <c r="D190" s="15"/>
      <c r="E190" s="15"/>
      <c r="F190" s="15"/>
      <c r="G190" s="15"/>
    </row>
    <row r="191" spans="1:7" s="3" customFormat="1" ht="12">
      <c r="A191" s="13"/>
      <c r="B191" s="14"/>
      <c r="C191" s="13"/>
      <c r="D191" s="15"/>
      <c r="E191" s="15"/>
      <c r="F191" s="15"/>
      <c r="G191" s="15"/>
    </row>
    <row r="192" spans="1:7" s="3" customFormat="1" ht="12">
      <c r="A192" s="13"/>
      <c r="B192" s="14"/>
      <c r="C192" s="13"/>
      <c r="D192" s="15"/>
      <c r="E192" s="15"/>
      <c r="F192" s="15"/>
      <c r="G192" s="15"/>
    </row>
    <row r="193" spans="1:7" s="3" customFormat="1" ht="12">
      <c r="A193" s="13"/>
      <c r="B193" s="14"/>
      <c r="C193" s="13"/>
      <c r="D193" s="15"/>
      <c r="E193" s="15"/>
      <c r="F193" s="15"/>
      <c r="G193" s="15"/>
    </row>
    <row r="194" spans="1:7" s="3" customFormat="1" ht="12">
      <c r="A194" s="13"/>
      <c r="B194" s="14"/>
      <c r="C194" s="13"/>
      <c r="D194" s="15"/>
      <c r="E194" s="15"/>
      <c r="F194" s="15"/>
      <c r="G194" s="15"/>
    </row>
    <row r="195" spans="1:7" s="3" customFormat="1" ht="12">
      <c r="A195" s="13"/>
      <c r="B195" s="14"/>
      <c r="C195" s="13"/>
      <c r="D195" s="15"/>
      <c r="E195" s="15"/>
      <c r="F195" s="15"/>
      <c r="G195" s="15"/>
    </row>
    <row r="196" spans="1:7" s="3" customFormat="1" ht="12">
      <c r="A196" s="13"/>
      <c r="B196" s="14"/>
      <c r="C196" s="13"/>
      <c r="D196" s="15"/>
      <c r="E196" s="15"/>
      <c r="F196" s="15"/>
      <c r="G196" s="15"/>
    </row>
    <row r="197" spans="1:7" s="3" customFormat="1" ht="12">
      <c r="A197" s="13"/>
      <c r="B197" s="14"/>
      <c r="C197" s="13"/>
      <c r="D197" s="15"/>
      <c r="E197" s="15"/>
      <c r="F197" s="15"/>
      <c r="G197" s="15"/>
    </row>
    <row r="198" spans="1:7" s="3" customFormat="1" ht="12">
      <c r="A198" s="13"/>
      <c r="B198" s="14"/>
      <c r="C198" s="13"/>
      <c r="D198" s="15"/>
      <c r="E198" s="15"/>
      <c r="F198" s="15"/>
      <c r="G198" s="15"/>
    </row>
    <row r="199" spans="1:7" s="3" customFormat="1" ht="12">
      <c r="A199" s="13"/>
      <c r="B199" s="14"/>
      <c r="C199" s="13"/>
      <c r="D199" s="15"/>
      <c r="E199" s="15"/>
      <c r="F199" s="15"/>
      <c r="G199" s="15"/>
    </row>
    <row r="200" spans="1:7" s="3" customFormat="1" ht="12">
      <c r="A200" s="13"/>
      <c r="B200" s="14"/>
      <c r="C200" s="13"/>
      <c r="D200" s="15"/>
      <c r="E200" s="15"/>
      <c r="F200" s="15"/>
      <c r="G200" s="15"/>
    </row>
    <row r="201" spans="1:7" s="3" customFormat="1" ht="12">
      <c r="A201" s="13"/>
      <c r="B201" s="14"/>
      <c r="C201" s="13"/>
      <c r="D201" s="15"/>
      <c r="E201" s="15"/>
      <c r="F201" s="15"/>
      <c r="G201" s="15"/>
    </row>
    <row r="202" spans="1:7" s="3" customFormat="1" ht="12">
      <c r="A202" s="13"/>
      <c r="B202" s="14"/>
      <c r="C202" s="13"/>
      <c r="D202" s="15"/>
      <c r="E202" s="15"/>
      <c r="F202" s="15"/>
      <c r="G202" s="15"/>
    </row>
    <row r="203" spans="1:7" s="3" customFormat="1" ht="12">
      <c r="A203" s="13"/>
      <c r="B203" s="14"/>
      <c r="C203" s="13"/>
      <c r="D203" s="15"/>
      <c r="E203" s="15"/>
      <c r="F203" s="15"/>
      <c r="G203" s="15"/>
    </row>
    <row r="204" spans="1:7" s="3" customFormat="1" ht="12">
      <c r="A204" s="13"/>
      <c r="B204" s="14"/>
      <c r="C204" s="13"/>
      <c r="D204" s="15"/>
      <c r="E204" s="15"/>
      <c r="F204" s="15"/>
      <c r="G204" s="15"/>
    </row>
    <row r="205" spans="1:7" s="3" customFormat="1" ht="12">
      <c r="A205" s="13"/>
      <c r="B205" s="14"/>
      <c r="C205" s="13"/>
      <c r="D205" s="15"/>
      <c r="E205" s="15"/>
      <c r="F205" s="15"/>
      <c r="G205" s="15"/>
    </row>
    <row r="206" spans="1:7" s="3" customFormat="1" ht="12">
      <c r="A206" s="13"/>
      <c r="B206" s="14"/>
      <c r="C206" s="13"/>
      <c r="D206" s="15"/>
      <c r="E206" s="15"/>
      <c r="F206" s="15"/>
      <c r="G206" s="15"/>
    </row>
    <row r="207" spans="1:7" s="3" customFormat="1" ht="12">
      <c r="A207" s="13"/>
      <c r="B207" s="14"/>
      <c r="C207" s="13"/>
      <c r="D207" s="15"/>
      <c r="E207" s="15"/>
      <c r="F207" s="15"/>
      <c r="G207" s="15"/>
    </row>
    <row r="208" spans="1:7" s="3" customFormat="1" ht="12">
      <c r="A208" s="13"/>
      <c r="B208" s="14"/>
      <c r="C208" s="13"/>
      <c r="D208" s="15"/>
      <c r="E208" s="15"/>
      <c r="F208" s="15"/>
      <c r="G208" s="15"/>
    </row>
    <row r="209" spans="1:7" s="3" customFormat="1" ht="12">
      <c r="A209" s="13"/>
      <c r="B209" s="14"/>
      <c r="C209" s="13"/>
      <c r="D209" s="15"/>
      <c r="E209" s="15"/>
      <c r="F209" s="15"/>
      <c r="G209" s="15"/>
    </row>
    <row r="210" spans="1:7" s="3" customFormat="1" ht="12">
      <c r="A210" s="13"/>
      <c r="B210" s="14"/>
      <c r="C210" s="13"/>
      <c r="D210" s="15"/>
      <c r="E210" s="15"/>
      <c r="F210" s="15"/>
      <c r="G210" s="15"/>
    </row>
    <row r="211" spans="1:7" s="3" customFormat="1" ht="12">
      <c r="A211" s="13"/>
      <c r="B211" s="14"/>
      <c r="C211" s="13"/>
      <c r="D211" s="15"/>
      <c r="E211" s="15"/>
      <c r="F211" s="15"/>
      <c r="G211" s="15"/>
    </row>
    <row r="212" spans="1:7" s="3" customFormat="1" ht="12">
      <c r="A212" s="13"/>
      <c r="B212" s="14"/>
      <c r="C212" s="13"/>
      <c r="D212" s="15"/>
      <c r="E212" s="15"/>
      <c r="F212" s="15"/>
      <c r="G212" s="15"/>
    </row>
    <row r="213" spans="1:7" s="3" customFormat="1" ht="12">
      <c r="A213" s="13"/>
      <c r="B213" s="14"/>
      <c r="C213" s="13"/>
      <c r="D213" s="15"/>
      <c r="E213" s="15"/>
      <c r="F213" s="15"/>
      <c r="G213" s="15"/>
    </row>
    <row r="214" spans="1:7" s="3" customFormat="1" ht="12">
      <c r="A214" s="13"/>
      <c r="B214" s="14"/>
      <c r="C214" s="13"/>
      <c r="D214" s="15"/>
      <c r="E214" s="15"/>
      <c r="F214" s="15"/>
      <c r="G214" s="15"/>
    </row>
    <row r="215" spans="1:7" s="3" customFormat="1" ht="12">
      <c r="A215" s="13"/>
      <c r="B215" s="14"/>
      <c r="C215" s="13"/>
      <c r="D215" s="15"/>
      <c r="E215" s="15"/>
      <c r="F215" s="15"/>
      <c r="G215" s="15"/>
    </row>
    <row r="216" spans="1:7" s="3" customFormat="1" ht="12">
      <c r="A216" s="13"/>
      <c r="B216" s="14"/>
      <c r="C216" s="13"/>
      <c r="D216" s="15"/>
      <c r="E216" s="15"/>
      <c r="F216" s="15"/>
      <c r="G216" s="15"/>
    </row>
    <row r="217" spans="1:7" s="3" customFormat="1" ht="12">
      <c r="A217" s="13"/>
      <c r="B217" s="14"/>
      <c r="C217" s="13"/>
      <c r="D217" s="15"/>
      <c r="E217" s="15"/>
      <c r="F217" s="15"/>
      <c r="G217" s="15"/>
    </row>
    <row r="218" spans="1:7" s="3" customFormat="1" ht="12">
      <c r="A218" s="13"/>
      <c r="B218" s="14"/>
      <c r="C218" s="13"/>
      <c r="D218" s="15"/>
      <c r="E218" s="15"/>
      <c r="F218" s="15"/>
      <c r="G218" s="15"/>
    </row>
    <row r="219" spans="1:7" s="3" customFormat="1" ht="12">
      <c r="A219" s="13"/>
      <c r="B219" s="14"/>
      <c r="C219" s="13"/>
      <c r="D219" s="15"/>
      <c r="E219" s="15"/>
      <c r="F219" s="15"/>
      <c r="G219" s="15"/>
    </row>
    <row r="220" spans="1:7" s="3" customFormat="1" ht="12">
      <c r="A220" s="13"/>
      <c r="B220" s="14"/>
      <c r="C220" s="13"/>
      <c r="D220" s="15"/>
      <c r="E220" s="15"/>
      <c r="F220" s="15"/>
      <c r="G220" s="15"/>
    </row>
    <row r="221" spans="1:7" s="3" customFormat="1" ht="12">
      <c r="A221" s="13"/>
      <c r="B221" s="14"/>
      <c r="C221" s="13"/>
      <c r="D221" s="15"/>
      <c r="E221" s="15"/>
      <c r="F221" s="15"/>
      <c r="G221" s="15"/>
    </row>
    <row r="222" spans="1:7" s="3" customFormat="1" ht="12">
      <c r="A222" s="13"/>
      <c r="B222" s="14"/>
      <c r="C222" s="13"/>
      <c r="D222" s="15"/>
      <c r="E222" s="15"/>
      <c r="F222" s="15"/>
      <c r="G222" s="15"/>
    </row>
    <row r="223" spans="1:7" s="3" customFormat="1" ht="12">
      <c r="A223" s="13"/>
      <c r="B223" s="14"/>
      <c r="C223" s="13"/>
      <c r="D223" s="15"/>
      <c r="E223" s="15"/>
      <c r="F223" s="15"/>
      <c r="G223" s="15"/>
    </row>
    <row r="224" spans="1:7" s="3" customFormat="1" ht="12">
      <c r="A224" s="13"/>
      <c r="B224" s="14"/>
      <c r="C224" s="13"/>
      <c r="D224" s="15"/>
      <c r="E224" s="15"/>
      <c r="F224" s="15"/>
      <c r="G224" s="15"/>
    </row>
    <row r="225" spans="1:7" s="3" customFormat="1" ht="12">
      <c r="A225" s="13"/>
      <c r="B225" s="14"/>
      <c r="C225" s="13"/>
      <c r="D225" s="15"/>
      <c r="E225" s="15"/>
      <c r="F225" s="15"/>
      <c r="G225" s="15"/>
    </row>
    <row r="226" spans="1:7" s="3" customFormat="1" ht="12">
      <c r="A226" s="13"/>
      <c r="B226" s="14"/>
      <c r="C226" s="13"/>
      <c r="D226" s="15"/>
      <c r="E226" s="15"/>
      <c r="F226" s="15"/>
      <c r="G226" s="15"/>
    </row>
    <row r="227" spans="1:7" s="3" customFormat="1" ht="12">
      <c r="A227" s="13"/>
      <c r="B227" s="14"/>
      <c r="C227" s="13"/>
      <c r="D227" s="15"/>
      <c r="E227" s="15"/>
      <c r="F227" s="15"/>
      <c r="G227" s="15"/>
    </row>
    <row r="228" spans="1:7" s="3" customFormat="1" ht="12">
      <c r="A228" s="13"/>
      <c r="B228" s="14"/>
      <c r="C228" s="13"/>
      <c r="D228" s="15"/>
      <c r="E228" s="15"/>
      <c r="F228" s="15"/>
      <c r="G228" s="15"/>
    </row>
    <row r="229" spans="1:7" s="3" customFormat="1" ht="12">
      <c r="A229" s="13"/>
      <c r="B229" s="14"/>
      <c r="C229" s="13"/>
      <c r="D229" s="15"/>
      <c r="E229" s="15"/>
      <c r="F229" s="15"/>
      <c r="G229" s="15"/>
    </row>
    <row r="230" spans="1:7" s="3" customFormat="1" ht="12">
      <c r="A230" s="13"/>
      <c r="B230" s="14"/>
      <c r="C230" s="13"/>
      <c r="D230" s="15"/>
      <c r="E230" s="15"/>
      <c r="F230" s="15"/>
      <c r="G230" s="15"/>
    </row>
    <row r="231" spans="1:7" s="3" customFormat="1" ht="12">
      <c r="A231" s="13"/>
      <c r="B231" s="14"/>
      <c r="C231" s="13"/>
      <c r="D231" s="15"/>
      <c r="E231" s="15"/>
      <c r="F231" s="15"/>
      <c r="G231" s="15"/>
    </row>
    <row r="232" spans="1:7" s="3" customFormat="1" ht="12">
      <c r="A232" s="13"/>
      <c r="B232" s="14"/>
      <c r="C232" s="13"/>
      <c r="D232" s="15"/>
      <c r="E232" s="15"/>
      <c r="F232" s="15"/>
      <c r="G232" s="15"/>
    </row>
    <row r="233" spans="1:7" s="3" customFormat="1" ht="12">
      <c r="A233" s="13"/>
      <c r="B233" s="14"/>
      <c r="C233" s="13"/>
      <c r="D233" s="15"/>
      <c r="E233" s="15"/>
      <c r="F233" s="15"/>
      <c r="G233" s="15"/>
    </row>
    <row r="234" spans="1:7" s="3" customFormat="1" ht="12">
      <c r="A234" s="13"/>
      <c r="B234" s="14"/>
      <c r="C234" s="13"/>
      <c r="D234" s="15"/>
      <c r="E234" s="15"/>
      <c r="F234" s="15"/>
      <c r="G234" s="15"/>
    </row>
    <row r="235" spans="1:7" s="3" customFormat="1" ht="12">
      <c r="A235" s="13"/>
      <c r="B235" s="14"/>
      <c r="C235" s="13"/>
      <c r="D235" s="15"/>
      <c r="E235" s="15"/>
      <c r="F235" s="15"/>
      <c r="G235" s="15"/>
    </row>
    <row r="236" spans="1:7" s="3" customFormat="1" ht="12">
      <c r="A236" s="13"/>
      <c r="B236" s="14"/>
      <c r="C236" s="13"/>
      <c r="D236" s="15"/>
      <c r="E236" s="15"/>
      <c r="F236" s="15"/>
      <c r="G236" s="15"/>
    </row>
    <row r="237" spans="1:7" s="3" customFormat="1" ht="12">
      <c r="A237" s="13"/>
      <c r="B237" s="14"/>
      <c r="C237" s="13"/>
      <c r="D237" s="15"/>
      <c r="E237" s="15"/>
      <c r="F237" s="15"/>
      <c r="G237" s="15"/>
    </row>
    <row r="238" spans="1:7" s="3" customFormat="1" ht="12">
      <c r="A238" s="13"/>
      <c r="B238" s="14"/>
      <c r="C238" s="13"/>
      <c r="D238" s="15"/>
      <c r="E238" s="15"/>
      <c r="F238" s="15"/>
      <c r="G238" s="15"/>
    </row>
    <row r="239" spans="1:7" s="3" customFormat="1" ht="12">
      <c r="A239" s="13"/>
      <c r="B239" s="14"/>
      <c r="C239" s="13"/>
      <c r="D239" s="15"/>
      <c r="E239" s="15"/>
      <c r="F239" s="15"/>
      <c r="G239" s="15"/>
    </row>
    <row r="240" spans="1:7" s="3" customFormat="1" ht="12">
      <c r="A240" s="13"/>
      <c r="B240" s="14"/>
      <c r="C240" s="13"/>
      <c r="D240" s="15"/>
      <c r="E240" s="15"/>
      <c r="F240" s="15"/>
      <c r="G240" s="15"/>
    </row>
    <row r="241" spans="1:7" s="3" customFormat="1" ht="12">
      <c r="A241" s="13"/>
      <c r="B241" s="14"/>
      <c r="C241" s="13"/>
      <c r="D241" s="15"/>
      <c r="E241" s="15"/>
      <c r="F241" s="15"/>
      <c r="G241" s="15"/>
    </row>
    <row r="242" spans="1:7" s="3" customFormat="1" ht="12">
      <c r="A242" s="13"/>
      <c r="B242" s="14"/>
      <c r="C242" s="13"/>
      <c r="D242" s="15"/>
      <c r="E242" s="15"/>
      <c r="F242" s="15"/>
      <c r="G242" s="15"/>
    </row>
    <row r="243" spans="1:7" s="3" customFormat="1" ht="12">
      <c r="A243" s="13"/>
      <c r="B243" s="14"/>
      <c r="C243" s="13"/>
      <c r="D243" s="15"/>
      <c r="E243" s="15"/>
      <c r="F243" s="15"/>
      <c r="G243" s="15"/>
    </row>
    <row r="244" spans="1:7" s="3" customFormat="1" ht="12">
      <c r="A244" s="13"/>
      <c r="B244" s="14"/>
      <c r="C244" s="13"/>
      <c r="D244" s="15"/>
      <c r="E244" s="15"/>
      <c r="F244" s="15"/>
      <c r="G244" s="15"/>
    </row>
    <row r="245" spans="1:7" s="3" customFormat="1" ht="12">
      <c r="A245" s="13"/>
      <c r="B245" s="14"/>
      <c r="C245" s="13"/>
      <c r="D245" s="15"/>
      <c r="E245" s="15"/>
      <c r="F245" s="15"/>
      <c r="G245" s="15"/>
    </row>
    <row r="246" spans="1:7" s="3" customFormat="1" ht="12">
      <c r="A246" s="13"/>
      <c r="B246" s="14"/>
      <c r="C246" s="13"/>
      <c r="D246" s="15"/>
      <c r="E246" s="15"/>
      <c r="F246" s="15"/>
      <c r="G246" s="15"/>
    </row>
    <row r="247" spans="1:7" s="3" customFormat="1" ht="12">
      <c r="A247" s="13"/>
      <c r="B247" s="14"/>
      <c r="C247" s="13"/>
      <c r="D247" s="15"/>
      <c r="E247" s="15"/>
      <c r="F247" s="15"/>
      <c r="G247" s="15"/>
    </row>
    <row r="248" spans="1:7" s="3" customFormat="1" ht="12">
      <c r="A248" s="13"/>
      <c r="B248" s="14"/>
      <c r="C248" s="13"/>
      <c r="D248" s="15"/>
      <c r="E248" s="15"/>
      <c r="F248" s="15"/>
      <c r="G248" s="15"/>
    </row>
    <row r="249" spans="1:7" s="3" customFormat="1" ht="12">
      <c r="A249" s="13"/>
      <c r="B249" s="14"/>
      <c r="C249" s="13"/>
      <c r="D249" s="15"/>
      <c r="E249" s="15"/>
      <c r="F249" s="15"/>
      <c r="G249" s="15"/>
    </row>
    <row r="250" spans="1:7" s="3" customFormat="1" ht="12">
      <c r="A250" s="13"/>
      <c r="B250" s="14"/>
      <c r="C250" s="13"/>
      <c r="D250" s="15"/>
      <c r="E250" s="15"/>
      <c r="F250" s="15"/>
      <c r="G250" s="15"/>
    </row>
    <row r="251" spans="1:7" s="3" customFormat="1" ht="12">
      <c r="A251" s="13"/>
      <c r="B251" s="14"/>
      <c r="C251" s="13"/>
      <c r="D251" s="15"/>
      <c r="E251" s="15"/>
      <c r="F251" s="15"/>
      <c r="G251" s="15"/>
    </row>
    <row r="252" spans="1:7" s="3" customFormat="1" ht="12">
      <c r="A252" s="13"/>
      <c r="B252" s="14"/>
      <c r="C252" s="13"/>
      <c r="D252" s="15"/>
      <c r="E252" s="15"/>
      <c r="F252" s="15"/>
      <c r="G252" s="15"/>
    </row>
    <row r="253" spans="1:7" s="3" customFormat="1" ht="12">
      <c r="A253" s="13"/>
      <c r="B253" s="14"/>
      <c r="C253" s="13"/>
      <c r="D253" s="15"/>
      <c r="E253" s="15"/>
      <c r="F253" s="15"/>
      <c r="G253" s="15"/>
    </row>
    <row r="254" spans="1:7" s="3" customFormat="1" ht="12">
      <c r="A254" s="13"/>
      <c r="B254" s="14"/>
      <c r="C254" s="13"/>
      <c r="D254" s="15"/>
      <c r="E254" s="15"/>
      <c r="F254" s="15"/>
      <c r="G254" s="15"/>
    </row>
    <row r="255" spans="1:7" s="3" customFormat="1" ht="12">
      <c r="A255" s="13"/>
      <c r="B255" s="14"/>
      <c r="C255" s="13"/>
      <c r="D255" s="15"/>
      <c r="E255" s="15"/>
      <c r="F255" s="15"/>
      <c r="G255" s="15"/>
    </row>
    <row r="256" spans="1:7" s="3" customFormat="1" ht="12">
      <c r="A256" s="13"/>
      <c r="B256" s="14"/>
      <c r="C256" s="13"/>
      <c r="D256" s="15"/>
      <c r="E256" s="15"/>
      <c r="F256" s="15"/>
      <c r="G256" s="15"/>
    </row>
    <row r="257" spans="1:7" s="3" customFormat="1" ht="12">
      <c r="A257" s="13"/>
      <c r="B257" s="14"/>
      <c r="C257" s="13"/>
      <c r="D257" s="15"/>
      <c r="E257" s="15"/>
      <c r="F257" s="15"/>
      <c r="G257" s="15"/>
    </row>
    <row r="258" spans="1:7" s="3" customFormat="1" ht="12">
      <c r="A258" s="13"/>
      <c r="B258" s="14"/>
      <c r="C258" s="13"/>
      <c r="D258" s="15"/>
      <c r="E258" s="15"/>
      <c r="F258" s="15"/>
      <c r="G258" s="15"/>
    </row>
    <row r="259" spans="1:7" s="3" customFormat="1" ht="12">
      <c r="A259" s="13"/>
      <c r="B259" s="14"/>
      <c r="C259" s="13"/>
      <c r="D259" s="15"/>
      <c r="E259" s="15"/>
      <c r="F259" s="15"/>
      <c r="G259" s="15"/>
    </row>
    <row r="260" spans="1:7" s="3" customFormat="1" ht="12">
      <c r="A260" s="13"/>
      <c r="B260" s="14"/>
      <c r="C260" s="13"/>
      <c r="D260" s="15"/>
      <c r="E260" s="15"/>
      <c r="F260" s="15"/>
      <c r="G260" s="15"/>
    </row>
    <row r="261" spans="1:7" s="3" customFormat="1" ht="12">
      <c r="A261" s="13"/>
      <c r="B261" s="14"/>
      <c r="C261" s="13"/>
      <c r="D261" s="15"/>
      <c r="E261" s="15"/>
      <c r="F261" s="15"/>
      <c r="G261" s="15"/>
    </row>
    <row r="262" spans="1:7" s="3" customFormat="1" ht="12">
      <c r="A262" s="13"/>
      <c r="B262" s="14"/>
      <c r="C262" s="13"/>
      <c r="D262" s="15"/>
      <c r="E262" s="15"/>
      <c r="F262" s="15"/>
      <c r="G262" s="15"/>
    </row>
    <row r="263" spans="1:7" s="3" customFormat="1" ht="12">
      <c r="A263" s="13"/>
      <c r="B263" s="14"/>
      <c r="C263" s="13"/>
      <c r="D263" s="15"/>
      <c r="E263" s="15"/>
      <c r="F263" s="15"/>
      <c r="G263" s="15"/>
    </row>
    <row r="264" spans="1:7" s="3" customFormat="1" ht="12">
      <c r="A264" s="13"/>
      <c r="B264" s="14"/>
      <c r="C264" s="13"/>
      <c r="D264" s="15"/>
      <c r="E264" s="15"/>
      <c r="F264" s="15"/>
      <c r="G264" s="15"/>
    </row>
    <row r="265" spans="1:7" s="3" customFormat="1" ht="12">
      <c r="A265" s="13"/>
      <c r="B265" s="14"/>
      <c r="C265" s="13"/>
      <c r="D265" s="15"/>
      <c r="E265" s="15"/>
      <c r="F265" s="15"/>
      <c r="G265" s="15"/>
    </row>
    <row r="266" spans="1:7" s="3" customFormat="1" ht="12">
      <c r="A266" s="13"/>
      <c r="B266" s="14"/>
      <c r="C266" s="13"/>
      <c r="D266" s="15"/>
      <c r="E266" s="15"/>
      <c r="F266" s="15"/>
      <c r="G266" s="15"/>
    </row>
    <row r="267" spans="1:7" s="3" customFormat="1" ht="12">
      <c r="A267" s="13"/>
      <c r="B267" s="14"/>
      <c r="C267" s="13"/>
      <c r="D267" s="15"/>
      <c r="E267" s="15"/>
      <c r="F267" s="15"/>
      <c r="G267" s="15"/>
    </row>
    <row r="268" spans="1:7" s="3" customFormat="1" ht="12">
      <c r="A268" s="13"/>
      <c r="B268" s="14"/>
      <c r="C268" s="13"/>
      <c r="D268" s="15"/>
      <c r="E268" s="15"/>
      <c r="F268" s="15"/>
      <c r="G268" s="15"/>
    </row>
    <row r="269" spans="1:7" s="3" customFormat="1" ht="12">
      <c r="A269" s="13"/>
      <c r="B269" s="14"/>
      <c r="C269" s="13"/>
      <c r="D269" s="15"/>
      <c r="E269" s="15"/>
      <c r="F269" s="15"/>
      <c r="G269" s="15"/>
    </row>
    <row r="270" spans="1:7" s="3" customFormat="1" ht="12">
      <c r="A270" s="13"/>
      <c r="B270" s="14"/>
      <c r="C270" s="13"/>
      <c r="D270" s="15"/>
      <c r="E270" s="15"/>
      <c r="F270" s="15"/>
      <c r="G270" s="15"/>
    </row>
    <row r="271" spans="1:7" s="3" customFormat="1" ht="12">
      <c r="A271" s="13"/>
      <c r="B271" s="14"/>
      <c r="C271" s="13"/>
      <c r="D271" s="15"/>
      <c r="E271" s="15"/>
      <c r="F271" s="15"/>
      <c r="G271" s="15"/>
    </row>
    <row r="272" spans="1:7" s="3" customFormat="1" ht="12">
      <c r="A272" s="13"/>
      <c r="B272" s="14"/>
      <c r="C272" s="13"/>
      <c r="D272" s="15"/>
      <c r="E272" s="15"/>
      <c r="F272" s="15"/>
      <c r="G272" s="15"/>
    </row>
    <row r="273" spans="1:7" s="3" customFormat="1" ht="12">
      <c r="A273" s="13"/>
      <c r="B273" s="14"/>
      <c r="C273" s="13"/>
      <c r="D273" s="15"/>
      <c r="E273" s="15"/>
      <c r="F273" s="15"/>
      <c r="G273" s="15"/>
    </row>
    <row r="274" spans="1:7" s="3" customFormat="1" ht="12">
      <c r="A274" s="13"/>
      <c r="B274" s="14"/>
      <c r="C274" s="13"/>
      <c r="D274" s="15"/>
      <c r="E274" s="15"/>
      <c r="F274" s="15"/>
      <c r="G274" s="15"/>
    </row>
    <row r="275" spans="1:7" s="3" customFormat="1" ht="12">
      <c r="A275" s="13"/>
      <c r="B275" s="14"/>
      <c r="C275" s="13"/>
      <c r="D275" s="15"/>
      <c r="E275" s="15"/>
      <c r="F275" s="15"/>
      <c r="G275" s="15"/>
    </row>
    <row r="276" spans="1:7" s="3" customFormat="1" ht="12">
      <c r="A276" s="13"/>
      <c r="B276" s="14"/>
      <c r="C276" s="13"/>
      <c r="D276" s="15"/>
      <c r="E276" s="15"/>
      <c r="F276" s="15"/>
      <c r="G276" s="15"/>
    </row>
    <row r="277" spans="1:7" s="3" customFormat="1" ht="12">
      <c r="A277" s="13"/>
      <c r="B277" s="14"/>
      <c r="C277" s="13"/>
      <c r="D277" s="15"/>
      <c r="E277" s="15"/>
      <c r="F277" s="15"/>
      <c r="G277" s="15"/>
    </row>
    <row r="278" spans="1:7" s="3" customFormat="1" ht="12">
      <c r="A278" s="13"/>
      <c r="B278" s="14"/>
      <c r="C278" s="13"/>
      <c r="D278" s="15"/>
      <c r="E278" s="15"/>
      <c r="F278" s="15"/>
      <c r="G278" s="15"/>
    </row>
    <row r="279" spans="1:7" s="3" customFormat="1" ht="12">
      <c r="A279" s="13"/>
      <c r="B279" s="14"/>
      <c r="C279" s="13"/>
      <c r="D279" s="15"/>
      <c r="E279" s="15"/>
      <c r="F279" s="15"/>
      <c r="G279" s="15"/>
    </row>
    <row r="280" spans="1:7" s="3" customFormat="1" ht="12">
      <c r="A280" s="13"/>
      <c r="B280" s="14"/>
      <c r="C280" s="13"/>
      <c r="D280" s="15"/>
      <c r="E280" s="15"/>
      <c r="F280" s="15"/>
      <c r="G280" s="15"/>
    </row>
    <row r="281" spans="1:7" s="3" customFormat="1" ht="12">
      <c r="A281" s="13"/>
      <c r="B281" s="14"/>
      <c r="C281" s="13"/>
      <c r="D281" s="15"/>
      <c r="E281" s="15"/>
      <c r="F281" s="15"/>
      <c r="G281" s="15"/>
    </row>
    <row r="282" spans="1:7" s="3" customFormat="1" ht="12">
      <c r="A282" s="13"/>
      <c r="B282" s="14"/>
      <c r="C282" s="13"/>
      <c r="D282" s="15"/>
      <c r="E282" s="15"/>
      <c r="F282" s="15"/>
      <c r="G282" s="15"/>
    </row>
    <row r="283" spans="1:7" s="3" customFormat="1" ht="12">
      <c r="A283" s="13"/>
      <c r="B283" s="14"/>
      <c r="C283" s="13"/>
      <c r="D283" s="15"/>
      <c r="E283" s="15"/>
      <c r="F283" s="15"/>
      <c r="G283" s="15"/>
    </row>
    <row r="284" spans="1:7" s="3" customFormat="1" ht="12">
      <c r="A284" s="13"/>
      <c r="B284" s="14"/>
      <c r="C284" s="13"/>
      <c r="D284" s="15"/>
      <c r="E284" s="15"/>
      <c r="F284" s="15"/>
      <c r="G284" s="15"/>
    </row>
    <row r="285" spans="1:7" s="3" customFormat="1" ht="12">
      <c r="A285" s="13"/>
      <c r="B285" s="14"/>
      <c r="C285" s="13"/>
      <c r="D285" s="15"/>
      <c r="E285" s="15"/>
      <c r="F285" s="15"/>
      <c r="G285" s="15"/>
    </row>
    <row r="286" spans="1:7" s="3" customFormat="1" ht="12">
      <c r="A286" s="13"/>
      <c r="B286" s="14"/>
      <c r="C286" s="13"/>
      <c r="D286" s="15"/>
      <c r="E286" s="15"/>
      <c r="F286" s="15"/>
      <c r="G286" s="15"/>
    </row>
    <row r="287" spans="1:7" s="3" customFormat="1" ht="12">
      <c r="A287" s="13"/>
      <c r="B287" s="14"/>
      <c r="C287" s="13"/>
      <c r="D287" s="15"/>
      <c r="E287" s="15"/>
      <c r="F287" s="15"/>
      <c r="G287" s="15"/>
    </row>
    <row r="288" spans="1:7" s="3" customFormat="1" ht="12">
      <c r="A288" s="13"/>
      <c r="B288" s="14"/>
      <c r="C288" s="13"/>
      <c r="D288" s="15"/>
      <c r="E288" s="15"/>
      <c r="F288" s="15"/>
      <c r="G288" s="15"/>
    </row>
    <row r="289" spans="1:7" s="3" customFormat="1" ht="12">
      <c r="A289" s="13"/>
      <c r="B289" s="14"/>
      <c r="C289" s="13"/>
      <c r="D289" s="15"/>
      <c r="E289" s="15"/>
      <c r="F289" s="15"/>
      <c r="G289" s="15"/>
    </row>
    <row r="290" spans="1:7" s="3" customFormat="1" ht="12">
      <c r="A290" s="13"/>
      <c r="B290" s="14"/>
      <c r="C290" s="13"/>
      <c r="D290" s="15"/>
      <c r="E290" s="15"/>
      <c r="F290" s="15"/>
      <c r="G290" s="15"/>
    </row>
    <row r="291" spans="1:7" s="3" customFormat="1" ht="12">
      <c r="A291" s="13"/>
      <c r="B291" s="14"/>
      <c r="C291" s="13"/>
      <c r="D291" s="15"/>
      <c r="E291" s="15"/>
      <c r="F291" s="15"/>
      <c r="G291" s="15"/>
    </row>
    <row r="292" spans="1:7" s="3" customFormat="1" ht="12">
      <c r="A292" s="13"/>
      <c r="B292" s="14"/>
      <c r="C292" s="13"/>
      <c r="D292" s="15"/>
      <c r="E292" s="15"/>
      <c r="F292" s="15"/>
      <c r="G292" s="15"/>
    </row>
    <row r="293" spans="1:7" s="3" customFormat="1" ht="12">
      <c r="A293" s="13"/>
      <c r="B293" s="14"/>
      <c r="C293" s="13"/>
      <c r="D293" s="15"/>
      <c r="E293" s="15"/>
      <c r="F293" s="15"/>
      <c r="G293" s="15"/>
    </row>
    <row r="294" spans="1:7" s="3" customFormat="1" ht="12">
      <c r="A294" s="13"/>
      <c r="B294" s="14"/>
      <c r="C294" s="13"/>
      <c r="D294" s="15"/>
      <c r="E294" s="15"/>
      <c r="F294" s="15"/>
      <c r="G294" s="15"/>
    </row>
    <row r="295" spans="1:7" s="3" customFormat="1" ht="12">
      <c r="A295" s="13"/>
      <c r="B295" s="14"/>
      <c r="C295" s="13"/>
      <c r="D295" s="15"/>
      <c r="E295" s="15"/>
      <c r="F295" s="15"/>
      <c r="G295" s="15"/>
    </row>
    <row r="296" spans="1:7" s="3" customFormat="1" ht="12">
      <c r="A296" s="13"/>
      <c r="B296" s="14"/>
      <c r="C296" s="13"/>
      <c r="D296" s="15"/>
      <c r="E296" s="15"/>
      <c r="F296" s="15"/>
      <c r="G296" s="15"/>
    </row>
    <row r="297" spans="1:7" s="3" customFormat="1" ht="12">
      <c r="A297" s="13"/>
      <c r="B297" s="14"/>
      <c r="C297" s="13"/>
      <c r="D297" s="15"/>
      <c r="E297" s="15"/>
      <c r="F297" s="15"/>
      <c r="G297" s="15"/>
    </row>
    <row r="298" spans="1:7" s="3" customFormat="1" ht="12">
      <c r="A298" s="13"/>
      <c r="B298" s="14"/>
      <c r="C298" s="13"/>
      <c r="D298" s="15"/>
      <c r="E298" s="15"/>
      <c r="F298" s="15"/>
      <c r="G298" s="15"/>
    </row>
    <row r="299" spans="1:7" s="3" customFormat="1" ht="12">
      <c r="A299" s="13"/>
      <c r="B299" s="14"/>
      <c r="C299" s="13"/>
      <c r="D299" s="15"/>
      <c r="E299" s="15"/>
      <c r="F299" s="15"/>
      <c r="G299" s="15"/>
    </row>
    <row r="300" spans="1:7" s="3" customFormat="1" ht="12">
      <c r="A300" s="13"/>
      <c r="B300" s="14"/>
      <c r="C300" s="13"/>
      <c r="D300" s="15"/>
      <c r="E300" s="15"/>
      <c r="F300" s="15"/>
      <c r="G300" s="15"/>
    </row>
    <row r="301" spans="1:7" s="3" customFormat="1" ht="12">
      <c r="A301" s="13"/>
      <c r="B301" s="14"/>
      <c r="C301" s="13"/>
      <c r="D301" s="15"/>
      <c r="E301" s="15"/>
      <c r="F301" s="15"/>
      <c r="G301" s="15"/>
    </row>
    <row r="302" spans="1:7" s="3" customFormat="1" ht="12">
      <c r="A302" s="13"/>
      <c r="B302" s="14"/>
      <c r="C302" s="13"/>
      <c r="D302" s="15"/>
      <c r="E302" s="15"/>
      <c r="F302" s="15"/>
      <c r="G302" s="15"/>
    </row>
    <row r="303" spans="1:7" s="3" customFormat="1" ht="12">
      <c r="A303" s="13"/>
      <c r="B303" s="14"/>
      <c r="C303" s="13"/>
      <c r="D303" s="15"/>
      <c r="E303" s="15"/>
      <c r="F303" s="15"/>
      <c r="G303" s="15"/>
    </row>
    <row r="304" spans="1:7" s="3" customFormat="1" ht="12">
      <c r="A304" s="13"/>
      <c r="B304" s="14"/>
      <c r="C304" s="13"/>
      <c r="D304" s="15"/>
      <c r="E304" s="15"/>
      <c r="F304" s="15"/>
      <c r="G304" s="15"/>
    </row>
    <row r="305" spans="1:7" s="3" customFormat="1" ht="12">
      <c r="A305" s="13"/>
      <c r="B305" s="14"/>
      <c r="C305" s="13"/>
      <c r="D305" s="15"/>
      <c r="E305" s="15"/>
      <c r="F305" s="15"/>
      <c r="G305" s="15"/>
    </row>
    <row r="306" spans="1:7" s="3" customFormat="1" ht="12">
      <c r="A306" s="13"/>
      <c r="B306" s="14"/>
      <c r="C306" s="13"/>
      <c r="D306" s="15"/>
      <c r="E306" s="15"/>
      <c r="F306" s="15"/>
      <c r="G306" s="15"/>
    </row>
    <row r="307" spans="1:7" s="3" customFormat="1" ht="12">
      <c r="A307" s="13"/>
      <c r="B307" s="14"/>
      <c r="C307" s="13"/>
      <c r="D307" s="15"/>
      <c r="E307" s="15"/>
      <c r="F307" s="15"/>
      <c r="G307" s="15"/>
    </row>
    <row r="308" spans="1:7" s="3" customFormat="1" ht="12">
      <c r="A308" s="13"/>
      <c r="B308" s="14"/>
      <c r="C308" s="13"/>
      <c r="D308" s="15"/>
      <c r="E308" s="15"/>
      <c r="F308" s="15"/>
      <c r="G308" s="15"/>
    </row>
    <row r="309" spans="1:7" s="3" customFormat="1" ht="12">
      <c r="A309" s="13"/>
      <c r="B309" s="14"/>
      <c r="C309" s="13"/>
      <c r="D309" s="15"/>
      <c r="E309" s="15"/>
      <c r="F309" s="15"/>
      <c r="G309" s="15"/>
    </row>
    <row r="310" spans="1:7" s="3" customFormat="1" ht="12">
      <c r="A310" s="13"/>
      <c r="B310" s="14"/>
      <c r="C310" s="13"/>
      <c r="D310" s="15"/>
      <c r="E310" s="15"/>
      <c r="F310" s="15"/>
      <c r="G310" s="15"/>
    </row>
    <row r="311" spans="1:7" s="3" customFormat="1" ht="12">
      <c r="A311" s="13"/>
      <c r="B311" s="14"/>
      <c r="C311" s="13"/>
      <c r="D311" s="15"/>
      <c r="E311" s="15"/>
      <c r="F311" s="15"/>
      <c r="G311" s="15"/>
    </row>
    <row r="312" spans="1:7" s="3" customFormat="1" ht="12">
      <c r="A312" s="13"/>
      <c r="B312" s="14"/>
      <c r="C312" s="13"/>
      <c r="D312" s="15"/>
      <c r="E312" s="15"/>
      <c r="F312" s="15"/>
      <c r="G312" s="15"/>
    </row>
    <row r="313" spans="1:7" s="3" customFormat="1" ht="12">
      <c r="A313" s="13"/>
      <c r="B313" s="14"/>
      <c r="C313" s="13"/>
      <c r="D313" s="15"/>
      <c r="E313" s="15"/>
      <c r="F313" s="15"/>
      <c r="G313" s="15"/>
    </row>
    <row r="314" spans="1:7" s="3" customFormat="1" ht="12">
      <c r="A314" s="13"/>
      <c r="B314" s="14"/>
      <c r="C314" s="13"/>
      <c r="D314" s="15"/>
      <c r="E314" s="15"/>
      <c r="F314" s="15"/>
      <c r="G314" s="15"/>
    </row>
    <row r="315" spans="1:7" s="3" customFormat="1" ht="12">
      <c r="A315" s="13"/>
      <c r="B315" s="14"/>
      <c r="C315" s="13"/>
      <c r="D315" s="15"/>
      <c r="E315" s="15"/>
      <c r="F315" s="15"/>
      <c r="G315" s="15"/>
    </row>
    <row r="316" spans="1:7" s="3" customFormat="1" ht="12">
      <c r="A316" s="13"/>
      <c r="B316" s="14"/>
      <c r="C316" s="13"/>
      <c r="D316" s="15"/>
      <c r="E316" s="15"/>
      <c r="F316" s="15"/>
      <c r="G316" s="15"/>
    </row>
    <row r="317" spans="1:7" s="3" customFormat="1" ht="12">
      <c r="A317" s="13"/>
      <c r="B317" s="14"/>
      <c r="C317" s="13"/>
      <c r="D317" s="15"/>
      <c r="E317" s="15"/>
      <c r="F317" s="15"/>
      <c r="G317" s="15"/>
    </row>
    <row r="318" spans="1:7" s="3" customFormat="1" ht="12">
      <c r="A318" s="13"/>
      <c r="B318" s="14"/>
      <c r="C318" s="13"/>
      <c r="D318" s="15"/>
      <c r="E318" s="15"/>
      <c r="F318" s="15"/>
      <c r="G318" s="15"/>
    </row>
    <row r="319" spans="1:7" s="3" customFormat="1" ht="12">
      <c r="A319" s="13"/>
      <c r="B319" s="14"/>
      <c r="C319" s="13"/>
      <c r="D319" s="15"/>
      <c r="E319" s="15"/>
      <c r="F319" s="15"/>
      <c r="G319" s="15"/>
    </row>
    <row r="320" spans="1:7" s="3" customFormat="1" ht="12">
      <c r="A320" s="13"/>
      <c r="B320" s="14"/>
      <c r="C320" s="13"/>
      <c r="D320" s="15"/>
      <c r="E320" s="15"/>
      <c r="F320" s="15"/>
      <c r="G320" s="15"/>
    </row>
    <row r="321" spans="1:7" s="3" customFormat="1" ht="12">
      <c r="A321" s="13"/>
      <c r="B321" s="14"/>
      <c r="C321" s="13"/>
      <c r="D321" s="15"/>
      <c r="E321" s="15"/>
      <c r="F321" s="15"/>
      <c r="G321" s="15"/>
    </row>
    <row r="322" spans="1:7" s="3" customFormat="1" ht="12">
      <c r="A322" s="13"/>
      <c r="B322" s="14"/>
      <c r="C322" s="13"/>
      <c r="D322" s="15"/>
      <c r="E322" s="15"/>
      <c r="F322" s="15"/>
      <c r="G322" s="15"/>
    </row>
    <row r="323" spans="1:7" s="3" customFormat="1" ht="12">
      <c r="A323" s="13"/>
      <c r="B323" s="14"/>
      <c r="C323" s="13"/>
      <c r="D323" s="15"/>
      <c r="E323" s="15"/>
      <c r="F323" s="15"/>
      <c r="G323" s="15"/>
    </row>
    <row r="324" spans="1:7" s="3" customFormat="1" ht="12">
      <c r="A324" s="13"/>
      <c r="B324" s="14"/>
      <c r="C324" s="13"/>
      <c r="D324" s="15"/>
      <c r="E324" s="15"/>
      <c r="F324" s="15"/>
      <c r="G324" s="15"/>
    </row>
    <row r="325" spans="1:7" s="3" customFormat="1" ht="12">
      <c r="A325" s="13"/>
      <c r="B325" s="14"/>
      <c r="C325" s="13"/>
      <c r="D325" s="15"/>
      <c r="E325" s="15"/>
      <c r="F325" s="15"/>
      <c r="G325" s="15"/>
    </row>
    <row r="326" spans="1:7" s="3" customFormat="1" ht="12">
      <c r="A326" s="13"/>
      <c r="B326" s="14"/>
      <c r="C326" s="13"/>
      <c r="D326" s="15"/>
      <c r="E326" s="15"/>
      <c r="F326" s="15"/>
      <c r="G326" s="15"/>
    </row>
    <row r="327" spans="1:7" s="3" customFormat="1" ht="12">
      <c r="A327" s="13"/>
      <c r="B327" s="14"/>
      <c r="C327" s="13"/>
      <c r="D327" s="15"/>
      <c r="E327" s="15"/>
      <c r="F327" s="15"/>
      <c r="G327" s="15"/>
    </row>
    <row r="328" spans="1:7" s="3" customFormat="1" ht="12">
      <c r="A328" s="13"/>
      <c r="B328" s="14"/>
      <c r="C328" s="13"/>
      <c r="D328" s="15"/>
      <c r="E328" s="15"/>
      <c r="F328" s="15"/>
      <c r="G328" s="15"/>
    </row>
    <row r="329" spans="1:7" s="3" customFormat="1" ht="12">
      <c r="A329" s="13"/>
      <c r="B329" s="14"/>
      <c r="C329" s="13"/>
      <c r="D329" s="15"/>
      <c r="E329" s="15"/>
      <c r="F329" s="15"/>
      <c r="G329" s="15"/>
    </row>
    <row r="330" spans="1:7" s="3" customFormat="1" ht="12">
      <c r="A330" s="13"/>
      <c r="B330" s="14"/>
      <c r="C330" s="13"/>
      <c r="D330" s="15"/>
      <c r="E330" s="15"/>
      <c r="F330" s="15"/>
      <c r="G330" s="15"/>
    </row>
    <row r="331" spans="1:7" s="3" customFormat="1" ht="12">
      <c r="A331" s="13"/>
      <c r="B331" s="14"/>
      <c r="C331" s="13"/>
      <c r="D331" s="15"/>
      <c r="E331" s="15"/>
      <c r="F331" s="15"/>
      <c r="G331" s="15"/>
    </row>
    <row r="332" spans="1:7" s="3" customFormat="1" ht="12">
      <c r="A332" s="13"/>
      <c r="B332" s="14"/>
      <c r="C332" s="13"/>
      <c r="D332" s="15"/>
      <c r="E332" s="15"/>
      <c r="F332" s="15"/>
      <c r="G332" s="15"/>
    </row>
    <row r="333" spans="1:7" s="3" customFormat="1" ht="12">
      <c r="A333" s="13"/>
      <c r="B333" s="14"/>
      <c r="C333" s="13"/>
      <c r="D333" s="15"/>
      <c r="E333" s="15"/>
      <c r="F333" s="15"/>
      <c r="G333" s="15"/>
    </row>
    <row r="334" spans="1:7" s="3" customFormat="1" ht="12">
      <c r="A334" s="13"/>
      <c r="B334" s="14"/>
      <c r="C334" s="13"/>
      <c r="D334" s="15"/>
      <c r="E334" s="15"/>
      <c r="F334" s="15"/>
      <c r="G334" s="15"/>
    </row>
    <row r="335" spans="1:7" s="3" customFormat="1" ht="12">
      <c r="A335" s="13"/>
      <c r="B335" s="14"/>
      <c r="C335" s="13"/>
      <c r="D335" s="15"/>
      <c r="E335" s="15"/>
      <c r="F335" s="15"/>
      <c r="G335" s="15"/>
    </row>
    <row r="336" spans="1:7" s="3" customFormat="1" ht="12">
      <c r="A336" s="13"/>
      <c r="B336" s="14"/>
      <c r="C336" s="13"/>
      <c r="D336" s="15"/>
      <c r="E336" s="15"/>
      <c r="F336" s="15"/>
      <c r="G336" s="15"/>
    </row>
    <row r="337" spans="1:7" s="3" customFormat="1" ht="12">
      <c r="A337" s="13"/>
      <c r="B337" s="14"/>
      <c r="C337" s="13"/>
      <c r="D337" s="15"/>
      <c r="E337" s="15"/>
      <c r="F337" s="15"/>
      <c r="G337" s="15"/>
    </row>
    <row r="338" spans="1:7" s="3" customFormat="1" ht="12">
      <c r="A338" s="13"/>
      <c r="B338" s="14"/>
      <c r="C338" s="13"/>
      <c r="D338" s="15"/>
      <c r="E338" s="15"/>
      <c r="F338" s="15"/>
      <c r="G338" s="15"/>
    </row>
    <row r="339" spans="1:7" s="3" customFormat="1" ht="12">
      <c r="A339" s="13"/>
      <c r="B339" s="14"/>
      <c r="C339" s="13"/>
      <c r="D339" s="15"/>
      <c r="E339" s="15"/>
      <c r="F339" s="15"/>
      <c r="G339" s="15"/>
    </row>
    <row r="340" spans="1:7" s="3" customFormat="1" ht="12">
      <c r="A340" s="13"/>
      <c r="B340" s="14"/>
      <c r="C340" s="13"/>
      <c r="D340" s="15"/>
      <c r="E340" s="15"/>
      <c r="F340" s="15"/>
      <c r="G340" s="15"/>
    </row>
    <row r="341" spans="1:7" s="3" customFormat="1" ht="12">
      <c r="A341" s="13"/>
      <c r="B341" s="14"/>
      <c r="C341" s="13"/>
      <c r="D341" s="15"/>
      <c r="E341" s="15"/>
      <c r="F341" s="15"/>
      <c r="G341" s="15"/>
    </row>
    <row r="342" spans="1:7" s="3" customFormat="1" ht="12">
      <c r="A342" s="13"/>
      <c r="B342" s="14"/>
      <c r="C342" s="13"/>
      <c r="D342" s="15"/>
      <c r="E342" s="15"/>
      <c r="F342" s="15"/>
      <c r="G342" s="15"/>
    </row>
    <row r="343" spans="1:7" s="3" customFormat="1" ht="12">
      <c r="A343" s="13"/>
      <c r="B343" s="14"/>
      <c r="C343" s="13"/>
      <c r="D343" s="15"/>
      <c r="E343" s="15"/>
      <c r="F343" s="15"/>
      <c r="G343" s="15"/>
    </row>
    <row r="344" spans="1:7" s="3" customFormat="1" ht="12">
      <c r="A344" s="13"/>
      <c r="B344" s="14"/>
      <c r="C344" s="13"/>
      <c r="D344" s="15"/>
      <c r="E344" s="15"/>
      <c r="F344" s="15"/>
      <c r="G344" s="15"/>
    </row>
    <row r="345" spans="1:7" s="3" customFormat="1" ht="12">
      <c r="A345" s="13"/>
      <c r="B345" s="14"/>
      <c r="C345" s="13"/>
      <c r="D345" s="15"/>
      <c r="E345" s="15"/>
      <c r="F345" s="15"/>
      <c r="G345" s="15"/>
    </row>
    <row r="346" spans="1:7" s="3" customFormat="1" ht="12">
      <c r="A346" s="13"/>
      <c r="B346" s="14"/>
      <c r="C346" s="13"/>
      <c r="D346" s="15"/>
      <c r="E346" s="15"/>
      <c r="F346" s="15"/>
      <c r="G346" s="15"/>
    </row>
    <row r="347" spans="1:7" s="3" customFormat="1" ht="12">
      <c r="A347" s="13"/>
      <c r="B347" s="14"/>
      <c r="C347" s="13"/>
      <c r="D347" s="15"/>
      <c r="E347" s="15"/>
      <c r="F347" s="15"/>
      <c r="G347" s="15"/>
    </row>
    <row r="348" spans="1:7" s="3" customFormat="1" ht="12">
      <c r="A348" s="13"/>
      <c r="B348" s="14"/>
      <c r="C348" s="13"/>
      <c r="D348" s="15"/>
      <c r="E348" s="15"/>
      <c r="F348" s="15"/>
      <c r="G348" s="15"/>
    </row>
    <row r="349" spans="1:7" s="3" customFormat="1" ht="12">
      <c r="A349" s="13"/>
      <c r="B349" s="14"/>
      <c r="C349" s="13"/>
      <c r="D349" s="15"/>
      <c r="E349" s="15"/>
      <c r="F349" s="15"/>
      <c r="G349" s="15"/>
    </row>
    <row r="350" spans="1:7" s="3" customFormat="1" ht="12">
      <c r="A350" s="13"/>
      <c r="B350" s="14"/>
      <c r="C350" s="13"/>
      <c r="D350" s="15"/>
      <c r="E350" s="15"/>
      <c r="F350" s="15"/>
      <c r="G350" s="15"/>
    </row>
    <row r="351" spans="1:7" s="3" customFormat="1" ht="12">
      <c r="A351" s="13"/>
      <c r="B351" s="14"/>
      <c r="C351" s="13"/>
      <c r="D351" s="15"/>
      <c r="E351" s="15"/>
      <c r="F351" s="15"/>
      <c r="G351" s="15"/>
    </row>
    <row r="352" spans="1:7" s="3" customFormat="1" ht="12">
      <c r="A352" s="13"/>
      <c r="B352" s="14"/>
      <c r="C352" s="13"/>
      <c r="D352" s="15"/>
      <c r="E352" s="15"/>
      <c r="F352" s="15"/>
      <c r="G352" s="15"/>
    </row>
    <row r="353" spans="1:7" s="3" customFormat="1" ht="12">
      <c r="A353" s="13"/>
      <c r="B353" s="14"/>
      <c r="C353" s="13"/>
      <c r="D353" s="15"/>
      <c r="E353" s="15"/>
      <c r="F353" s="15"/>
      <c r="G353" s="15"/>
    </row>
    <row r="354" spans="1:7" s="3" customFormat="1" ht="12">
      <c r="A354" s="13"/>
      <c r="B354" s="14"/>
      <c r="C354" s="13"/>
      <c r="D354" s="15"/>
      <c r="E354" s="15"/>
      <c r="F354" s="15"/>
      <c r="G354" s="15"/>
    </row>
    <row r="355" spans="1:7" s="3" customFormat="1" ht="12">
      <c r="A355" s="13"/>
      <c r="B355" s="14"/>
      <c r="C355" s="13"/>
      <c r="D355" s="15"/>
      <c r="E355" s="15"/>
      <c r="F355" s="15"/>
      <c r="G355" s="15"/>
    </row>
    <row r="356" spans="1:7" s="3" customFormat="1" ht="12">
      <c r="A356" s="13"/>
      <c r="B356" s="14"/>
      <c r="C356" s="13"/>
      <c r="D356" s="15"/>
      <c r="E356" s="15"/>
      <c r="F356" s="15"/>
      <c r="G356" s="15"/>
    </row>
    <row r="357" spans="1:7" s="3" customFormat="1" ht="12">
      <c r="A357" s="13"/>
      <c r="B357" s="14"/>
      <c r="C357" s="13"/>
      <c r="D357" s="15"/>
      <c r="E357" s="15"/>
      <c r="F357" s="15"/>
      <c r="G357" s="15"/>
    </row>
    <row r="358" spans="1:7" s="3" customFormat="1" ht="12">
      <c r="A358" s="13"/>
      <c r="B358" s="14"/>
      <c r="C358" s="13"/>
      <c r="D358" s="15"/>
      <c r="E358" s="15"/>
      <c r="F358" s="15"/>
      <c r="G358" s="15"/>
    </row>
    <row r="359" spans="1:7" s="3" customFormat="1" ht="12">
      <c r="A359" s="13"/>
      <c r="B359" s="14"/>
      <c r="C359" s="13"/>
      <c r="D359" s="15"/>
      <c r="E359" s="15"/>
      <c r="F359" s="15"/>
      <c r="G359" s="15"/>
    </row>
    <row r="360" spans="1:7" s="3" customFormat="1" ht="12">
      <c r="A360" s="13"/>
      <c r="B360" s="14"/>
      <c r="C360" s="13"/>
      <c r="D360" s="15"/>
      <c r="E360" s="15"/>
      <c r="F360" s="15"/>
      <c r="G360" s="15"/>
    </row>
    <row r="361" spans="1:7" s="3" customFormat="1" ht="12">
      <c r="A361" s="13"/>
      <c r="B361" s="14"/>
      <c r="C361" s="13"/>
      <c r="D361" s="15"/>
      <c r="E361" s="15"/>
      <c r="F361" s="15"/>
      <c r="G361" s="15"/>
    </row>
    <row r="362" spans="1:7" s="3" customFormat="1" ht="12">
      <c r="A362" s="13"/>
      <c r="B362" s="14"/>
      <c r="C362" s="13"/>
      <c r="D362" s="15"/>
      <c r="E362" s="15"/>
      <c r="F362" s="15"/>
      <c r="G362" s="15"/>
    </row>
    <row r="363" spans="1:7" s="3" customFormat="1" ht="12">
      <c r="A363" s="13"/>
      <c r="B363" s="14"/>
      <c r="C363" s="13"/>
      <c r="D363" s="15"/>
      <c r="E363" s="15"/>
      <c r="F363" s="15"/>
      <c r="G363" s="15"/>
    </row>
    <row r="364" spans="1:7" s="3" customFormat="1" ht="12">
      <c r="A364" s="13"/>
      <c r="B364" s="14"/>
      <c r="C364" s="13"/>
      <c r="D364" s="15"/>
      <c r="E364" s="15"/>
      <c r="F364" s="15"/>
      <c r="G364" s="15"/>
    </row>
    <row r="365" spans="1:7" s="3" customFormat="1" ht="12">
      <c r="A365" s="13"/>
      <c r="B365" s="14"/>
      <c r="C365" s="13"/>
      <c r="D365" s="15"/>
      <c r="E365" s="15"/>
      <c r="F365" s="15"/>
      <c r="G365" s="15"/>
    </row>
    <row r="366" spans="1:7" s="3" customFormat="1" ht="12">
      <c r="A366" s="13"/>
      <c r="B366" s="14"/>
      <c r="C366" s="13"/>
      <c r="D366" s="15"/>
      <c r="E366" s="15"/>
      <c r="F366" s="15"/>
      <c r="G366" s="15"/>
    </row>
    <row r="367" spans="1:7" s="3" customFormat="1" ht="12">
      <c r="A367" s="13"/>
      <c r="B367" s="14"/>
      <c r="C367" s="13"/>
      <c r="D367" s="15"/>
      <c r="E367" s="15"/>
      <c r="F367" s="15"/>
      <c r="G367" s="15"/>
    </row>
    <row r="368" spans="1:7" s="3" customFormat="1" ht="12">
      <c r="A368" s="13"/>
      <c r="B368" s="14"/>
      <c r="C368" s="13"/>
      <c r="D368" s="15"/>
      <c r="E368" s="15"/>
      <c r="F368" s="15"/>
      <c r="G368" s="15"/>
    </row>
    <row r="369" spans="1:7" s="3" customFormat="1" ht="12">
      <c r="A369" s="13"/>
      <c r="B369" s="14"/>
      <c r="C369" s="13"/>
      <c r="D369" s="15"/>
      <c r="E369" s="15"/>
      <c r="F369" s="15"/>
      <c r="G369" s="15"/>
    </row>
    <row r="370" spans="1:7" s="3" customFormat="1" ht="12">
      <c r="A370" s="13"/>
      <c r="B370" s="14"/>
      <c r="C370" s="13"/>
      <c r="D370" s="15"/>
      <c r="E370" s="15"/>
      <c r="F370" s="15"/>
      <c r="G370" s="15"/>
    </row>
    <row r="371" spans="1:7" s="3" customFormat="1" ht="12">
      <c r="A371" s="13"/>
      <c r="B371" s="14"/>
      <c r="C371" s="13"/>
      <c r="D371" s="15"/>
      <c r="E371" s="15"/>
      <c r="F371" s="15"/>
      <c r="G371" s="15"/>
    </row>
    <row r="372" spans="1:7" s="3" customFormat="1" ht="12">
      <c r="A372" s="13"/>
      <c r="B372" s="14"/>
      <c r="C372" s="13"/>
      <c r="D372" s="15"/>
      <c r="E372" s="15"/>
      <c r="F372" s="15"/>
      <c r="G372" s="15"/>
    </row>
    <row r="373" spans="1:7" s="3" customFormat="1" ht="12">
      <c r="A373" s="13"/>
      <c r="B373" s="14"/>
      <c r="C373" s="13"/>
      <c r="D373" s="15"/>
      <c r="E373" s="15"/>
      <c r="F373" s="15"/>
      <c r="G373" s="15"/>
    </row>
    <row r="374" spans="1:7" s="3" customFormat="1" ht="12">
      <c r="A374" s="13"/>
      <c r="B374" s="14"/>
      <c r="C374" s="13"/>
      <c r="D374" s="15"/>
      <c r="E374" s="15"/>
      <c r="F374" s="15"/>
      <c r="G374" s="15"/>
    </row>
    <row r="375" spans="1:7" s="3" customFormat="1" ht="12">
      <c r="A375" s="13"/>
      <c r="B375" s="14"/>
      <c r="C375" s="13"/>
      <c r="D375" s="15"/>
      <c r="E375" s="15"/>
      <c r="F375" s="15"/>
      <c r="G375" s="15"/>
    </row>
    <row r="376" spans="1:7" s="3" customFormat="1" ht="12">
      <c r="A376" s="13"/>
      <c r="B376" s="14"/>
      <c r="C376" s="13"/>
      <c r="D376" s="15"/>
      <c r="E376" s="15"/>
      <c r="F376" s="15"/>
      <c r="G376" s="15"/>
    </row>
    <row r="377" spans="1:7" s="3" customFormat="1" ht="12">
      <c r="A377" s="13"/>
      <c r="B377" s="14"/>
      <c r="C377" s="13"/>
      <c r="D377" s="15"/>
      <c r="E377" s="15"/>
      <c r="F377" s="15"/>
      <c r="G377" s="15"/>
    </row>
    <row r="378" spans="1:7" s="3" customFormat="1" ht="12">
      <c r="A378" s="13"/>
      <c r="B378" s="14"/>
      <c r="C378" s="13"/>
      <c r="D378" s="15"/>
      <c r="E378" s="15"/>
      <c r="F378" s="15"/>
      <c r="G378" s="15"/>
    </row>
    <row r="379" spans="1:7" s="3" customFormat="1" ht="12">
      <c r="A379" s="13"/>
      <c r="B379" s="14"/>
      <c r="C379" s="13"/>
      <c r="D379" s="15"/>
      <c r="E379" s="15"/>
      <c r="F379" s="15"/>
      <c r="G379" s="15"/>
    </row>
    <row r="380" spans="1:7" s="3" customFormat="1" ht="12">
      <c r="A380" s="13"/>
      <c r="B380" s="14"/>
      <c r="C380" s="13"/>
      <c r="D380" s="15"/>
      <c r="E380" s="15"/>
      <c r="F380" s="15"/>
      <c r="G380" s="15"/>
    </row>
    <row r="381" spans="1:7" s="3" customFormat="1" ht="12">
      <c r="A381" s="13"/>
      <c r="B381" s="14"/>
      <c r="C381" s="13"/>
      <c r="D381" s="15"/>
      <c r="E381" s="15"/>
      <c r="F381" s="15"/>
      <c r="G381" s="15"/>
    </row>
    <row r="382" spans="1:7" s="3" customFormat="1" ht="12">
      <c r="A382" s="13"/>
      <c r="B382" s="14"/>
      <c r="C382" s="13"/>
      <c r="D382" s="15"/>
      <c r="E382" s="15"/>
      <c r="F382" s="15"/>
      <c r="G382" s="15"/>
    </row>
    <row r="383" spans="1:7" s="3" customFormat="1" ht="12">
      <c r="A383" s="13"/>
      <c r="B383" s="14"/>
      <c r="C383" s="13"/>
      <c r="D383" s="15"/>
      <c r="E383" s="15"/>
      <c r="F383" s="15"/>
      <c r="G383" s="15"/>
    </row>
    <row r="384" spans="1:7" s="3" customFormat="1" ht="12">
      <c r="A384" s="13"/>
      <c r="B384" s="14"/>
      <c r="C384" s="13"/>
      <c r="D384" s="15"/>
      <c r="E384" s="15"/>
      <c r="F384" s="15"/>
      <c r="G384" s="15"/>
    </row>
    <row r="385" spans="1:7" s="3" customFormat="1" ht="12">
      <c r="A385" s="13"/>
      <c r="B385" s="14"/>
      <c r="C385" s="13"/>
      <c r="D385" s="15"/>
      <c r="E385" s="15"/>
      <c r="F385" s="15"/>
      <c r="G385" s="15"/>
    </row>
    <row r="386" spans="1:7" s="3" customFormat="1" ht="12">
      <c r="A386" s="13"/>
      <c r="B386" s="14"/>
      <c r="C386" s="13"/>
      <c r="D386" s="15"/>
      <c r="E386" s="15"/>
      <c r="F386" s="15"/>
      <c r="G386" s="15"/>
    </row>
    <row r="387" spans="1:7" s="3" customFormat="1" ht="12">
      <c r="A387" s="13"/>
      <c r="B387" s="14"/>
      <c r="C387" s="13"/>
      <c r="D387" s="15"/>
      <c r="E387" s="15"/>
      <c r="F387" s="15"/>
      <c r="G387" s="15"/>
    </row>
    <row r="388" spans="1:7" s="3" customFormat="1" ht="12">
      <c r="A388" s="13"/>
      <c r="B388" s="14"/>
      <c r="C388" s="13"/>
      <c r="D388" s="15"/>
      <c r="E388" s="15"/>
      <c r="F388" s="15"/>
      <c r="G388" s="15"/>
    </row>
    <row r="389" spans="1:7" s="3" customFormat="1" ht="12">
      <c r="A389" s="13"/>
      <c r="B389" s="14"/>
      <c r="C389" s="13"/>
      <c r="D389" s="15"/>
      <c r="E389" s="15"/>
      <c r="F389" s="15"/>
      <c r="G389" s="15"/>
    </row>
    <row r="390" spans="1:7" s="3" customFormat="1" ht="12">
      <c r="A390" s="13"/>
      <c r="B390" s="14"/>
      <c r="C390" s="13"/>
      <c r="D390" s="15"/>
      <c r="E390" s="15"/>
      <c r="F390" s="15"/>
      <c r="G390" s="15"/>
    </row>
    <row r="391" spans="1:7" s="3" customFormat="1" ht="12">
      <c r="A391" s="13"/>
      <c r="B391" s="14"/>
      <c r="C391" s="13"/>
      <c r="D391" s="15"/>
      <c r="E391" s="15"/>
      <c r="F391" s="15"/>
      <c r="G391" s="15"/>
    </row>
    <row r="392" spans="1:7" s="3" customFormat="1" ht="12">
      <c r="A392" s="13"/>
      <c r="B392" s="14"/>
      <c r="C392" s="13"/>
      <c r="D392" s="15"/>
      <c r="E392" s="15"/>
      <c r="F392" s="15"/>
      <c r="G392" s="15"/>
    </row>
    <row r="393" spans="1:7" s="3" customFormat="1" ht="12">
      <c r="A393" s="13"/>
      <c r="B393" s="14"/>
      <c r="C393" s="13"/>
      <c r="D393" s="15"/>
      <c r="E393" s="15"/>
      <c r="F393" s="15"/>
      <c r="G393" s="15"/>
    </row>
    <row r="394" spans="1:7" s="3" customFormat="1" ht="12">
      <c r="A394" s="13"/>
      <c r="B394" s="14"/>
      <c r="C394" s="13"/>
      <c r="D394" s="15"/>
      <c r="E394" s="15"/>
      <c r="F394" s="15"/>
      <c r="G394" s="15"/>
    </row>
    <row r="395" spans="1:7" s="3" customFormat="1" ht="12">
      <c r="A395" s="13"/>
      <c r="B395" s="14"/>
      <c r="C395" s="13"/>
      <c r="D395" s="15"/>
      <c r="E395" s="15"/>
      <c r="F395" s="15"/>
      <c r="G395" s="15"/>
    </row>
    <row r="396" spans="1:7" s="3" customFormat="1" ht="12">
      <c r="A396" s="13"/>
      <c r="B396" s="14"/>
      <c r="C396" s="13"/>
      <c r="D396" s="15"/>
      <c r="E396" s="15"/>
      <c r="F396" s="15"/>
      <c r="G396" s="15"/>
    </row>
    <row r="397" spans="1:7" s="3" customFormat="1" ht="12">
      <c r="A397" s="13"/>
      <c r="B397" s="14"/>
      <c r="C397" s="13"/>
      <c r="D397" s="15"/>
      <c r="E397" s="15"/>
      <c r="F397" s="15"/>
      <c r="G397" s="15"/>
    </row>
    <row r="398" spans="1:7" s="3" customFormat="1" ht="12">
      <c r="A398" s="13"/>
      <c r="B398" s="14"/>
      <c r="C398" s="13"/>
      <c r="D398" s="15"/>
      <c r="E398" s="15"/>
      <c r="F398" s="15"/>
      <c r="G398" s="15"/>
    </row>
    <row r="399" spans="1:7" s="3" customFormat="1" ht="12">
      <c r="A399" s="13"/>
      <c r="B399" s="14"/>
      <c r="C399" s="13"/>
      <c r="D399" s="15"/>
      <c r="E399" s="15"/>
      <c r="F399" s="15"/>
      <c r="G399" s="15"/>
    </row>
    <row r="400" spans="1:7" s="3" customFormat="1" ht="12">
      <c r="A400" s="13"/>
      <c r="B400" s="14"/>
      <c r="C400" s="13"/>
      <c r="D400" s="15"/>
      <c r="E400" s="15"/>
      <c r="F400" s="15"/>
      <c r="G400" s="15"/>
    </row>
    <row r="401" spans="1:7" s="3" customFormat="1" ht="12">
      <c r="A401" s="13"/>
      <c r="B401" s="14"/>
      <c r="C401" s="13"/>
      <c r="D401" s="15"/>
      <c r="E401" s="15"/>
      <c r="F401" s="15"/>
      <c r="G401" s="15"/>
    </row>
    <row r="402" spans="1:7" s="3" customFormat="1" ht="12">
      <c r="A402" s="13"/>
      <c r="B402" s="14"/>
      <c r="C402" s="13"/>
      <c r="D402" s="15"/>
      <c r="E402" s="15"/>
      <c r="F402" s="15"/>
      <c r="G402" s="15"/>
    </row>
    <row r="403" spans="1:7" s="3" customFormat="1" ht="12">
      <c r="A403" s="13"/>
      <c r="B403" s="14"/>
      <c r="C403" s="13"/>
      <c r="D403" s="15"/>
      <c r="E403" s="15"/>
      <c r="F403" s="15"/>
      <c r="G403" s="15"/>
    </row>
    <row r="404" spans="1:7" s="3" customFormat="1" ht="12">
      <c r="A404" s="13"/>
      <c r="B404" s="14"/>
      <c r="C404" s="13"/>
      <c r="D404" s="15"/>
      <c r="E404" s="15"/>
      <c r="F404" s="15"/>
      <c r="G404" s="15"/>
    </row>
    <row r="405" spans="1:7" s="3" customFormat="1" ht="12">
      <c r="A405" s="13"/>
      <c r="B405" s="14"/>
      <c r="C405" s="13"/>
      <c r="D405" s="15"/>
      <c r="E405" s="15"/>
      <c r="F405" s="15"/>
      <c r="G405" s="15"/>
    </row>
    <row r="406" spans="1:7" s="3" customFormat="1" ht="12">
      <c r="A406" s="13"/>
      <c r="B406" s="14"/>
      <c r="C406" s="13"/>
      <c r="D406" s="15"/>
      <c r="E406" s="15"/>
      <c r="F406" s="15"/>
      <c r="G406" s="15"/>
    </row>
    <row r="407" spans="1:7" s="3" customFormat="1" ht="12">
      <c r="A407" s="13"/>
      <c r="B407" s="14"/>
      <c r="C407" s="13"/>
      <c r="D407" s="15"/>
      <c r="E407" s="15"/>
      <c r="F407" s="15"/>
      <c r="G407" s="15"/>
    </row>
    <row r="408" spans="1:7" s="3" customFormat="1" ht="12">
      <c r="A408" s="13"/>
      <c r="B408" s="14"/>
      <c r="C408" s="13"/>
      <c r="D408" s="15"/>
      <c r="E408" s="15"/>
      <c r="F408" s="15"/>
      <c r="G408" s="15"/>
    </row>
    <row r="409" spans="1:7" s="3" customFormat="1" ht="12">
      <c r="A409" s="13"/>
      <c r="B409" s="14"/>
      <c r="C409" s="13"/>
      <c r="D409" s="15"/>
      <c r="E409" s="15"/>
      <c r="F409" s="15"/>
      <c r="G409" s="15"/>
    </row>
    <row r="410" spans="1:7" s="3" customFormat="1" ht="12">
      <c r="A410" s="13"/>
      <c r="B410" s="14"/>
      <c r="C410" s="13"/>
      <c r="D410" s="15"/>
      <c r="E410" s="15"/>
      <c r="F410" s="15"/>
      <c r="G410" s="15"/>
    </row>
    <row r="411" spans="1:7" s="3" customFormat="1" ht="12">
      <c r="A411" s="13"/>
      <c r="B411" s="14"/>
      <c r="C411" s="13"/>
      <c r="D411" s="15"/>
      <c r="E411" s="15"/>
      <c r="F411" s="15"/>
      <c r="G411" s="15"/>
    </row>
    <row r="412" spans="1:7" s="3" customFormat="1" ht="12">
      <c r="A412" s="13"/>
      <c r="B412" s="14"/>
      <c r="C412" s="13"/>
      <c r="D412" s="15"/>
      <c r="E412" s="15"/>
      <c r="F412" s="15"/>
      <c r="G412" s="15"/>
    </row>
    <row r="413" spans="1:7" s="3" customFormat="1" ht="12">
      <c r="A413" s="13"/>
      <c r="B413" s="14"/>
      <c r="C413" s="13"/>
      <c r="D413" s="15"/>
      <c r="E413" s="15"/>
      <c r="F413" s="15"/>
      <c r="G413" s="15"/>
    </row>
    <row r="414" spans="1:7" s="3" customFormat="1" ht="12">
      <c r="A414" s="13"/>
      <c r="B414" s="14"/>
      <c r="C414" s="13"/>
      <c r="D414" s="15"/>
      <c r="E414" s="15"/>
      <c r="F414" s="15"/>
      <c r="G414" s="15"/>
    </row>
    <row r="415" spans="1:7" s="3" customFormat="1" ht="12">
      <c r="A415" s="13"/>
      <c r="B415" s="14"/>
      <c r="C415" s="13"/>
      <c r="D415" s="15"/>
      <c r="E415" s="15"/>
      <c r="F415" s="15"/>
      <c r="G415" s="15"/>
    </row>
    <row r="416" spans="1:7" s="3" customFormat="1" ht="12">
      <c r="A416" s="13"/>
      <c r="B416" s="14"/>
      <c r="C416" s="13"/>
      <c r="D416" s="15"/>
      <c r="E416" s="15"/>
      <c r="F416" s="15"/>
      <c r="G416" s="15"/>
    </row>
    <row r="417" spans="1:7" s="3" customFormat="1" ht="12">
      <c r="A417" s="13"/>
      <c r="B417" s="14"/>
      <c r="C417" s="13"/>
      <c r="D417" s="15"/>
      <c r="E417" s="15"/>
      <c r="F417" s="15"/>
      <c r="G417" s="15"/>
    </row>
    <row r="418" spans="1:7" s="3" customFormat="1" ht="12">
      <c r="A418" s="13"/>
      <c r="B418" s="14"/>
      <c r="C418" s="13"/>
      <c r="D418" s="15"/>
      <c r="E418" s="15"/>
      <c r="F418" s="15"/>
      <c r="G418" s="15"/>
    </row>
    <row r="419" spans="1:7" s="3" customFormat="1" ht="12">
      <c r="A419" s="13"/>
      <c r="B419" s="14"/>
      <c r="C419" s="13"/>
      <c r="D419" s="15"/>
      <c r="E419" s="15"/>
      <c r="F419" s="15"/>
      <c r="G419" s="15"/>
    </row>
    <row r="420" spans="1:7" s="3" customFormat="1" ht="12">
      <c r="A420" s="13"/>
      <c r="B420" s="14"/>
      <c r="C420" s="13"/>
      <c r="D420" s="15"/>
      <c r="E420" s="15"/>
      <c r="F420" s="15"/>
      <c r="G420" s="15"/>
    </row>
    <row r="421" spans="1:7" s="3" customFormat="1" ht="12">
      <c r="A421" s="13"/>
      <c r="B421" s="14"/>
      <c r="C421" s="13"/>
      <c r="D421" s="15"/>
      <c r="E421" s="15"/>
      <c r="F421" s="15"/>
      <c r="G421" s="15"/>
    </row>
    <row r="422" spans="1:7" s="3" customFormat="1" ht="12">
      <c r="A422" s="13"/>
      <c r="B422" s="14"/>
      <c r="C422" s="13"/>
      <c r="D422" s="15"/>
      <c r="E422" s="15"/>
      <c r="F422" s="15"/>
      <c r="G422" s="15"/>
    </row>
    <row r="423" spans="1:7" s="3" customFormat="1" ht="12">
      <c r="A423" s="13"/>
      <c r="B423" s="14"/>
      <c r="C423" s="13"/>
      <c r="D423" s="15"/>
      <c r="E423" s="15"/>
      <c r="F423" s="15"/>
      <c r="G423" s="15"/>
    </row>
    <row r="424" spans="1:7" s="3" customFormat="1" ht="12">
      <c r="A424" s="13"/>
      <c r="B424" s="14"/>
      <c r="C424" s="13"/>
      <c r="D424" s="15"/>
      <c r="E424" s="15"/>
      <c r="F424" s="15"/>
      <c r="G424" s="15"/>
    </row>
    <row r="425" spans="1:7" s="3" customFormat="1" ht="12">
      <c r="A425" s="13"/>
      <c r="B425" s="14"/>
      <c r="C425" s="13"/>
      <c r="D425" s="15"/>
      <c r="E425" s="15"/>
      <c r="F425" s="15"/>
      <c r="G425" s="15"/>
    </row>
    <row r="426" spans="1:7" s="3" customFormat="1" ht="12">
      <c r="A426" s="13"/>
      <c r="B426" s="14"/>
      <c r="C426" s="13"/>
      <c r="D426" s="15"/>
      <c r="E426" s="15"/>
      <c r="F426" s="15"/>
      <c r="G426" s="15"/>
    </row>
    <row r="427" spans="1:7" s="3" customFormat="1" ht="12">
      <c r="A427" s="13"/>
      <c r="B427" s="14"/>
      <c r="C427" s="13"/>
      <c r="D427" s="15"/>
      <c r="E427" s="15"/>
      <c r="F427" s="15"/>
      <c r="G427" s="15"/>
    </row>
    <row r="428" spans="1:7" s="3" customFormat="1" ht="12">
      <c r="A428" s="13"/>
      <c r="B428" s="14"/>
      <c r="C428" s="13"/>
      <c r="D428" s="15"/>
      <c r="E428" s="15"/>
      <c r="F428" s="15"/>
      <c r="G428" s="15"/>
    </row>
    <row r="429" spans="1:7" s="3" customFormat="1" ht="12">
      <c r="A429" s="13"/>
      <c r="B429" s="14"/>
      <c r="C429" s="13"/>
      <c r="D429" s="15"/>
      <c r="E429" s="15"/>
      <c r="F429" s="15"/>
      <c r="G429" s="15"/>
    </row>
    <row r="430" spans="1:7" s="3" customFormat="1" ht="12">
      <c r="A430" s="13"/>
      <c r="B430" s="14"/>
      <c r="C430" s="13"/>
      <c r="D430" s="15"/>
      <c r="E430" s="15"/>
      <c r="F430" s="15"/>
      <c r="G430" s="15"/>
    </row>
    <row r="431" spans="1:7" s="3" customFormat="1" ht="12">
      <c r="A431" s="13"/>
      <c r="B431" s="14"/>
      <c r="C431" s="13"/>
      <c r="D431" s="15"/>
      <c r="E431" s="15"/>
      <c r="F431" s="15"/>
      <c r="G431" s="15"/>
    </row>
    <row r="432" spans="1:7" s="3" customFormat="1" ht="12">
      <c r="A432" s="13"/>
      <c r="B432" s="14"/>
      <c r="C432" s="13"/>
      <c r="D432" s="15"/>
      <c r="E432" s="15"/>
      <c r="F432" s="15"/>
      <c r="G432" s="15"/>
    </row>
    <row r="433" spans="1:7" s="3" customFormat="1" ht="12">
      <c r="A433" s="13"/>
      <c r="B433" s="14"/>
      <c r="C433" s="13"/>
      <c r="D433" s="15"/>
      <c r="E433" s="15"/>
      <c r="F433" s="15"/>
      <c r="G433" s="15"/>
    </row>
    <row r="434" spans="1:7" s="3" customFormat="1" ht="12">
      <c r="A434" s="13"/>
      <c r="B434" s="14"/>
      <c r="C434" s="13"/>
      <c r="D434" s="15"/>
      <c r="E434" s="15"/>
      <c r="F434" s="15"/>
      <c r="G434" s="15"/>
    </row>
    <row r="435" spans="1:7" s="3" customFormat="1" ht="12">
      <c r="A435" s="13"/>
      <c r="B435" s="14"/>
      <c r="C435" s="13"/>
      <c r="D435" s="15"/>
      <c r="E435" s="15"/>
      <c r="F435" s="15"/>
      <c r="G435" s="15"/>
    </row>
    <row r="436" spans="1:7" s="3" customFormat="1" ht="12">
      <c r="A436" s="13"/>
      <c r="B436" s="14"/>
      <c r="C436" s="13"/>
      <c r="D436" s="15"/>
      <c r="E436" s="15"/>
      <c r="F436" s="15"/>
      <c r="G436" s="15"/>
    </row>
    <row r="437" spans="1:7" s="3" customFormat="1" ht="12">
      <c r="A437" s="13"/>
      <c r="B437" s="14"/>
      <c r="C437" s="13"/>
      <c r="D437" s="15"/>
      <c r="E437" s="15"/>
      <c r="F437" s="15"/>
      <c r="G437" s="15"/>
    </row>
    <row r="438" spans="1:7" s="3" customFormat="1" ht="12">
      <c r="A438" s="13"/>
      <c r="B438" s="14"/>
      <c r="C438" s="13"/>
      <c r="D438" s="15"/>
      <c r="E438" s="15"/>
      <c r="F438" s="15"/>
      <c r="G438" s="15"/>
    </row>
    <row r="439" spans="1:7" s="3" customFormat="1" ht="12">
      <c r="A439" s="13"/>
      <c r="B439" s="14"/>
      <c r="C439" s="13"/>
      <c r="D439" s="15"/>
      <c r="E439" s="15"/>
      <c r="F439" s="15"/>
      <c r="G439" s="15"/>
    </row>
    <row r="440" spans="1:7" s="3" customFormat="1" ht="12">
      <c r="A440" s="13"/>
      <c r="B440" s="14"/>
      <c r="C440" s="13"/>
      <c r="D440" s="15"/>
      <c r="E440" s="15"/>
      <c r="F440" s="15"/>
      <c r="G440" s="15"/>
    </row>
    <row r="441" spans="1:7" s="3" customFormat="1" ht="12">
      <c r="A441" s="13"/>
      <c r="B441" s="14"/>
      <c r="C441" s="13"/>
      <c r="D441" s="15"/>
      <c r="E441" s="15"/>
      <c r="F441" s="15"/>
      <c r="G441" s="15"/>
    </row>
    <row r="442" spans="1:7" s="3" customFormat="1" ht="12">
      <c r="A442" s="13"/>
      <c r="B442" s="14"/>
      <c r="C442" s="13"/>
      <c r="D442" s="15"/>
      <c r="E442" s="15"/>
      <c r="F442" s="15"/>
      <c r="G442" s="15"/>
    </row>
    <row r="443" spans="1:7" s="3" customFormat="1" ht="12">
      <c r="A443" s="13"/>
      <c r="B443" s="14"/>
      <c r="C443" s="13"/>
      <c r="D443" s="15"/>
      <c r="E443" s="15"/>
      <c r="F443" s="15"/>
      <c r="G443" s="15"/>
    </row>
    <row r="444" spans="1:7" s="3" customFormat="1" ht="12">
      <c r="A444" s="13"/>
      <c r="B444" s="14"/>
      <c r="C444" s="13"/>
      <c r="D444" s="15"/>
      <c r="E444" s="15"/>
      <c r="F444" s="15"/>
      <c r="G444" s="15"/>
    </row>
    <row r="445" spans="1:7" s="3" customFormat="1" ht="12">
      <c r="A445" s="13"/>
      <c r="B445" s="14"/>
      <c r="C445" s="13"/>
      <c r="D445" s="15"/>
      <c r="E445" s="15"/>
      <c r="F445" s="15"/>
      <c r="G445" s="15"/>
    </row>
    <row r="446" spans="1:7" s="3" customFormat="1" ht="12">
      <c r="A446" s="13"/>
      <c r="B446" s="14"/>
      <c r="C446" s="13"/>
      <c r="D446" s="15"/>
      <c r="E446" s="15"/>
      <c r="F446" s="15"/>
      <c r="G446" s="15"/>
    </row>
    <row r="447" spans="1:7" s="3" customFormat="1" ht="12">
      <c r="A447" s="13"/>
      <c r="B447" s="14"/>
      <c r="C447" s="13"/>
      <c r="D447" s="15"/>
      <c r="E447" s="15"/>
      <c r="F447" s="15"/>
      <c r="G447" s="15"/>
    </row>
    <row r="448" spans="1:7" s="3" customFormat="1" ht="12">
      <c r="A448" s="13"/>
      <c r="B448" s="14"/>
      <c r="C448" s="13"/>
      <c r="D448" s="15"/>
      <c r="E448" s="15"/>
      <c r="F448" s="15"/>
      <c r="G448" s="15"/>
    </row>
    <row r="449" spans="1:7" s="3" customFormat="1" ht="12">
      <c r="A449" s="13"/>
      <c r="B449" s="14"/>
      <c r="C449" s="13"/>
      <c r="D449" s="15"/>
      <c r="E449" s="15"/>
      <c r="F449" s="15"/>
      <c r="G449" s="15"/>
    </row>
    <row r="450" spans="1:7" s="3" customFormat="1" ht="12">
      <c r="A450" s="13"/>
      <c r="B450" s="14"/>
      <c r="C450" s="13"/>
      <c r="D450" s="15"/>
      <c r="E450" s="15"/>
      <c r="F450" s="15"/>
      <c r="G450" s="15"/>
    </row>
    <row r="451" spans="1:7" s="3" customFormat="1" ht="12">
      <c r="A451" s="13"/>
      <c r="B451" s="14"/>
      <c r="C451" s="13"/>
      <c r="D451" s="15"/>
      <c r="E451" s="15"/>
      <c r="F451" s="15"/>
      <c r="G451" s="15"/>
    </row>
    <row r="452" spans="1:7" s="3" customFormat="1" ht="12">
      <c r="A452" s="13"/>
      <c r="B452" s="14"/>
      <c r="C452" s="13"/>
      <c r="D452" s="15"/>
      <c r="E452" s="15"/>
      <c r="F452" s="15"/>
      <c r="G452" s="15"/>
    </row>
    <row r="453" spans="1:7" s="3" customFormat="1" ht="12">
      <c r="A453" s="13"/>
      <c r="B453" s="14"/>
      <c r="C453" s="13"/>
      <c r="D453" s="15"/>
      <c r="E453" s="15"/>
      <c r="F453" s="15"/>
      <c r="G453" s="15"/>
    </row>
    <row r="454" spans="1:7" s="3" customFormat="1" ht="12">
      <c r="A454" s="13"/>
      <c r="B454" s="14"/>
      <c r="C454" s="13"/>
      <c r="D454" s="15"/>
      <c r="E454" s="15"/>
      <c r="F454" s="15"/>
      <c r="G454" s="15"/>
    </row>
    <row r="455" spans="1:7" s="3" customFormat="1" ht="12">
      <c r="A455" s="13"/>
      <c r="B455" s="14"/>
      <c r="C455" s="13"/>
      <c r="D455" s="15"/>
      <c r="E455" s="15"/>
      <c r="F455" s="15"/>
      <c r="G455" s="15"/>
    </row>
    <row r="456" spans="1:7" s="3" customFormat="1" ht="12">
      <c r="A456" s="13"/>
      <c r="B456" s="14"/>
      <c r="C456" s="13"/>
      <c r="D456" s="15"/>
      <c r="E456" s="15"/>
      <c r="F456" s="15"/>
      <c r="G456" s="15"/>
    </row>
    <row r="457" spans="1:7" s="3" customFormat="1" ht="12">
      <c r="A457" s="13"/>
      <c r="B457" s="14"/>
      <c r="C457" s="13"/>
      <c r="D457" s="15"/>
      <c r="E457" s="15"/>
      <c r="F457" s="15"/>
      <c r="G457" s="15"/>
    </row>
    <row r="458" spans="1:7" s="3" customFormat="1" ht="12">
      <c r="A458" s="13"/>
      <c r="B458" s="14"/>
      <c r="C458" s="13"/>
      <c r="D458" s="15"/>
      <c r="E458" s="15"/>
      <c r="F458" s="15"/>
      <c r="G458" s="15"/>
    </row>
    <row r="459" spans="1:7" s="3" customFormat="1" ht="12">
      <c r="A459" s="13"/>
      <c r="B459" s="14"/>
      <c r="C459" s="13"/>
      <c r="D459" s="15"/>
      <c r="E459" s="15"/>
      <c r="F459" s="15"/>
      <c r="G459" s="15"/>
    </row>
    <row r="460" spans="1:7" s="3" customFormat="1" ht="12">
      <c r="A460" s="13"/>
      <c r="B460" s="14"/>
      <c r="C460" s="13"/>
      <c r="D460" s="15"/>
      <c r="E460" s="15"/>
      <c r="F460" s="15"/>
      <c r="G460" s="15"/>
    </row>
    <row r="461" spans="1:7" s="3" customFormat="1" ht="12">
      <c r="A461" s="13"/>
      <c r="B461" s="14"/>
      <c r="C461" s="13"/>
      <c r="D461" s="15"/>
      <c r="E461" s="15"/>
      <c r="F461" s="15"/>
      <c r="G461" s="15"/>
    </row>
    <row r="462" spans="1:7" s="3" customFormat="1" ht="12">
      <c r="A462" s="13"/>
      <c r="B462" s="14"/>
      <c r="C462" s="13"/>
      <c r="D462" s="15"/>
      <c r="E462" s="15"/>
      <c r="F462" s="15"/>
      <c r="G462" s="15"/>
    </row>
    <row r="463" spans="1:7" s="3" customFormat="1" ht="12">
      <c r="A463" s="13"/>
      <c r="B463" s="14"/>
      <c r="C463" s="13"/>
      <c r="D463" s="15"/>
      <c r="E463" s="15"/>
      <c r="F463" s="15"/>
      <c r="G463" s="15"/>
    </row>
    <row r="464" spans="1:7" s="3" customFormat="1" ht="12">
      <c r="A464" s="13"/>
      <c r="B464" s="14"/>
      <c r="C464" s="13"/>
      <c r="D464" s="15"/>
      <c r="E464" s="15"/>
      <c r="F464" s="15"/>
      <c r="G464" s="15"/>
    </row>
    <row r="465" spans="1:7" s="3" customFormat="1" ht="12">
      <c r="A465" s="13"/>
      <c r="B465" s="14"/>
      <c r="C465" s="13"/>
      <c r="D465" s="15"/>
      <c r="E465" s="15"/>
      <c r="F465" s="15"/>
      <c r="G465" s="15"/>
    </row>
    <row r="466" spans="1:7" s="3" customFormat="1" ht="12">
      <c r="A466" s="13"/>
      <c r="B466" s="14"/>
      <c r="C466" s="13"/>
      <c r="D466" s="15"/>
      <c r="E466" s="15"/>
      <c r="F466" s="15"/>
      <c r="G466" s="15"/>
    </row>
    <row r="467" spans="1:7" s="3" customFormat="1" ht="12">
      <c r="A467" s="13"/>
      <c r="B467" s="14"/>
      <c r="C467" s="13"/>
      <c r="D467" s="15"/>
      <c r="E467" s="15"/>
      <c r="F467" s="15"/>
      <c r="G467" s="15"/>
    </row>
    <row r="468" spans="1:7" s="3" customFormat="1" ht="12">
      <c r="A468" s="13"/>
      <c r="B468" s="14"/>
      <c r="C468" s="13"/>
      <c r="D468" s="15"/>
      <c r="E468" s="15"/>
      <c r="F468" s="15"/>
      <c r="G468" s="15"/>
    </row>
    <row r="469" spans="1:7" s="3" customFormat="1" ht="12">
      <c r="A469" s="13"/>
      <c r="B469" s="14"/>
      <c r="C469" s="13"/>
      <c r="D469" s="15"/>
      <c r="E469" s="15"/>
      <c r="F469" s="15"/>
      <c r="G469" s="15"/>
    </row>
    <row r="470" spans="1:7" s="3" customFormat="1" ht="12">
      <c r="A470" s="13"/>
      <c r="B470" s="14"/>
      <c r="C470" s="13"/>
      <c r="D470" s="15"/>
      <c r="E470" s="15"/>
      <c r="F470" s="15"/>
      <c r="G470" s="15"/>
    </row>
    <row r="471" spans="1:7" s="3" customFormat="1" ht="12">
      <c r="A471" s="13"/>
      <c r="B471" s="14"/>
      <c r="C471" s="13"/>
      <c r="D471" s="15"/>
      <c r="E471" s="15"/>
      <c r="F471" s="15"/>
      <c r="G471" s="15"/>
    </row>
    <row r="472" spans="1:7" s="3" customFormat="1" ht="12">
      <c r="A472" s="13"/>
      <c r="B472" s="14"/>
      <c r="C472" s="13"/>
      <c r="D472" s="15"/>
      <c r="E472" s="15"/>
      <c r="F472" s="15"/>
      <c r="G472" s="15"/>
    </row>
    <row r="473" spans="1:7" s="3" customFormat="1" ht="12">
      <c r="A473" s="13"/>
      <c r="B473" s="14"/>
      <c r="C473" s="13"/>
      <c r="D473" s="15"/>
      <c r="E473" s="15"/>
      <c r="F473" s="15"/>
      <c r="G473" s="15"/>
    </row>
    <row r="474" spans="1:7" s="3" customFormat="1" ht="12">
      <c r="A474" s="13"/>
      <c r="B474" s="14"/>
      <c r="C474" s="13"/>
      <c r="D474" s="15"/>
      <c r="E474" s="15"/>
      <c r="F474" s="15"/>
      <c r="G474" s="15"/>
    </row>
    <row r="475" spans="1:7" s="3" customFormat="1" ht="12">
      <c r="A475" s="13"/>
      <c r="B475" s="14"/>
      <c r="C475" s="13"/>
      <c r="D475" s="15"/>
      <c r="E475" s="15"/>
      <c r="F475" s="15"/>
      <c r="G475" s="15"/>
    </row>
    <row r="476" spans="1:7" s="3" customFormat="1" ht="12">
      <c r="A476" s="13"/>
      <c r="B476" s="14"/>
      <c r="C476" s="13"/>
      <c r="D476" s="15"/>
      <c r="E476" s="15"/>
      <c r="F476" s="15"/>
      <c r="G476" s="15"/>
    </row>
    <row r="477" spans="1:7" s="3" customFormat="1" ht="12">
      <c r="A477" s="13"/>
      <c r="B477" s="14"/>
      <c r="C477" s="13"/>
      <c r="D477" s="15"/>
      <c r="E477" s="15"/>
      <c r="F477" s="15"/>
      <c r="G477" s="15"/>
    </row>
    <row r="478" spans="1:7" s="3" customFormat="1" ht="12">
      <c r="A478" s="13"/>
      <c r="B478" s="14"/>
      <c r="C478" s="13"/>
      <c r="D478" s="15"/>
      <c r="E478" s="15"/>
      <c r="F478" s="15"/>
      <c r="G478" s="15"/>
    </row>
    <row r="479" spans="1:7" s="3" customFormat="1" ht="12">
      <c r="A479" s="13"/>
      <c r="B479" s="14"/>
      <c r="C479" s="13"/>
      <c r="D479" s="15"/>
      <c r="E479" s="15"/>
      <c r="F479" s="15"/>
      <c r="G479" s="15"/>
    </row>
    <row r="480" spans="1:7" s="3" customFormat="1" ht="12">
      <c r="A480" s="13"/>
      <c r="B480" s="14"/>
      <c r="C480" s="13"/>
      <c r="D480" s="15"/>
      <c r="E480" s="15"/>
      <c r="F480" s="15"/>
      <c r="G480" s="15"/>
    </row>
    <row r="481" spans="1:7" s="3" customFormat="1" ht="12">
      <c r="A481" s="13"/>
      <c r="B481" s="14"/>
      <c r="C481" s="13"/>
      <c r="D481" s="15"/>
      <c r="E481" s="15"/>
      <c r="F481" s="15"/>
      <c r="G481" s="15"/>
    </row>
    <row r="482" spans="1:7" s="3" customFormat="1" ht="12">
      <c r="A482" s="13"/>
      <c r="B482" s="14"/>
      <c r="C482" s="13"/>
      <c r="D482" s="15"/>
      <c r="E482" s="15"/>
      <c r="F482" s="15"/>
      <c r="G482" s="15"/>
    </row>
    <row r="483" spans="1:7" s="3" customFormat="1" ht="12">
      <c r="A483" s="13"/>
      <c r="B483" s="14"/>
      <c r="C483" s="13"/>
      <c r="D483" s="15"/>
      <c r="E483" s="15"/>
      <c r="F483" s="15"/>
      <c r="G483" s="15"/>
    </row>
    <row r="484" spans="1:7" s="3" customFormat="1" ht="12">
      <c r="A484" s="13"/>
      <c r="B484" s="14"/>
      <c r="C484" s="13"/>
      <c r="D484" s="15"/>
      <c r="E484" s="15"/>
      <c r="F484" s="15"/>
      <c r="G484" s="15"/>
    </row>
    <row r="485" spans="1:7" s="3" customFormat="1" ht="12">
      <c r="A485" s="13"/>
      <c r="B485" s="14"/>
      <c r="C485" s="13"/>
      <c r="D485" s="15"/>
      <c r="E485" s="15"/>
      <c r="F485" s="15"/>
      <c r="G485" s="15"/>
    </row>
    <row r="486" spans="1:7" s="3" customFormat="1" ht="12">
      <c r="A486" s="13"/>
      <c r="B486" s="14"/>
      <c r="C486" s="13"/>
      <c r="D486" s="15"/>
      <c r="E486" s="15"/>
      <c r="F486" s="15"/>
      <c r="G486" s="15"/>
    </row>
    <row r="487" spans="1:7" s="3" customFormat="1" ht="12">
      <c r="A487" s="13"/>
      <c r="B487" s="14"/>
      <c r="C487" s="13"/>
      <c r="D487" s="15"/>
      <c r="E487" s="15"/>
      <c r="F487" s="15"/>
      <c r="G487" s="15"/>
    </row>
    <row r="488" spans="1:7" s="3" customFormat="1" ht="12">
      <c r="A488" s="13"/>
      <c r="B488" s="14"/>
      <c r="C488" s="13"/>
      <c r="D488" s="15"/>
      <c r="E488" s="15"/>
      <c r="F488" s="15"/>
      <c r="G488" s="15"/>
    </row>
    <row r="489" spans="1:7" s="3" customFormat="1" ht="12">
      <c r="A489" s="13"/>
      <c r="B489" s="14"/>
      <c r="C489" s="13"/>
      <c r="D489" s="15"/>
      <c r="E489" s="15"/>
      <c r="F489" s="15"/>
      <c r="G489" s="15"/>
    </row>
    <row r="490" spans="1:7" s="3" customFormat="1" ht="12">
      <c r="A490" s="13"/>
      <c r="B490" s="14"/>
      <c r="C490" s="13"/>
      <c r="D490" s="15"/>
      <c r="E490" s="15"/>
      <c r="F490" s="15"/>
      <c r="G490" s="15"/>
    </row>
    <row r="491" spans="1:7" s="3" customFormat="1" ht="12">
      <c r="A491" s="13"/>
      <c r="B491" s="14"/>
      <c r="C491" s="13"/>
      <c r="D491" s="15"/>
      <c r="E491" s="15"/>
      <c r="F491" s="15"/>
      <c r="G491" s="15"/>
    </row>
    <row r="492" spans="1:7" s="3" customFormat="1" ht="12">
      <c r="A492" s="13"/>
      <c r="B492" s="14"/>
      <c r="C492" s="13"/>
      <c r="D492" s="15"/>
      <c r="E492" s="15"/>
      <c r="F492" s="15"/>
      <c r="G492" s="15"/>
    </row>
    <row r="493" spans="1:7" s="3" customFormat="1" ht="12">
      <c r="A493" s="13"/>
      <c r="B493" s="14"/>
      <c r="C493" s="13"/>
      <c r="D493" s="15"/>
      <c r="E493" s="15"/>
      <c r="F493" s="15"/>
      <c r="G493" s="15"/>
    </row>
    <row r="494" spans="1:7" s="3" customFormat="1" ht="12">
      <c r="A494" s="13"/>
      <c r="B494" s="14"/>
      <c r="C494" s="13"/>
      <c r="D494" s="15"/>
      <c r="E494" s="15"/>
      <c r="F494" s="15"/>
      <c r="G494" s="15"/>
    </row>
    <row r="495" spans="1:7" s="3" customFormat="1" ht="12">
      <c r="A495" s="13"/>
      <c r="B495" s="14"/>
      <c r="C495" s="13"/>
      <c r="D495" s="15"/>
      <c r="E495" s="15"/>
      <c r="F495" s="15"/>
      <c r="G495" s="15"/>
    </row>
    <row r="496" spans="1:7" s="3" customFormat="1" ht="12">
      <c r="A496" s="13"/>
      <c r="B496" s="14"/>
      <c r="C496" s="13"/>
      <c r="D496" s="15"/>
      <c r="E496" s="15"/>
      <c r="F496" s="15"/>
      <c r="G496" s="15"/>
    </row>
    <row r="497" spans="1:7" s="3" customFormat="1" ht="12">
      <c r="A497" s="13"/>
      <c r="B497" s="14"/>
      <c r="C497" s="13"/>
      <c r="D497" s="15"/>
      <c r="E497" s="15"/>
      <c r="F497" s="15"/>
      <c r="G497" s="15"/>
    </row>
    <row r="498" spans="1:7" s="3" customFormat="1" ht="12">
      <c r="A498" s="13"/>
      <c r="B498" s="14"/>
      <c r="C498" s="13"/>
      <c r="D498" s="15"/>
      <c r="E498" s="15"/>
      <c r="F498" s="15"/>
      <c r="G498" s="15"/>
    </row>
    <row r="499" spans="1:7" s="3" customFormat="1" ht="12">
      <c r="A499" s="13"/>
      <c r="B499" s="14"/>
      <c r="C499" s="13"/>
      <c r="D499" s="15"/>
      <c r="E499" s="15"/>
      <c r="F499" s="15"/>
      <c r="G499" s="15"/>
    </row>
    <row r="500" spans="1:7" s="3" customFormat="1" ht="12">
      <c r="A500" s="13"/>
      <c r="B500" s="14"/>
      <c r="C500" s="13"/>
      <c r="D500" s="15"/>
      <c r="E500" s="15"/>
      <c r="F500" s="15"/>
      <c r="G500" s="15"/>
    </row>
    <row r="501" spans="1:7" s="3" customFormat="1" ht="12">
      <c r="A501" s="13"/>
      <c r="B501" s="14"/>
      <c r="C501" s="13"/>
      <c r="D501" s="15"/>
      <c r="E501" s="15"/>
      <c r="F501" s="15"/>
      <c r="G501" s="15"/>
    </row>
    <row r="502" spans="1:7" s="3" customFormat="1" ht="12">
      <c r="A502" s="13"/>
      <c r="B502" s="14"/>
      <c r="C502" s="13"/>
      <c r="D502" s="15"/>
      <c r="E502" s="15"/>
      <c r="F502" s="15"/>
      <c r="G502" s="15"/>
    </row>
    <row r="503" spans="1:7" s="3" customFormat="1" ht="12">
      <c r="A503" s="13"/>
      <c r="B503" s="14"/>
      <c r="C503" s="13"/>
      <c r="D503" s="15"/>
      <c r="E503" s="15"/>
      <c r="F503" s="15"/>
      <c r="G503" s="15"/>
    </row>
    <row r="504" spans="1:7" s="3" customFormat="1" ht="12">
      <c r="A504" s="13"/>
      <c r="B504" s="14"/>
      <c r="C504" s="13"/>
      <c r="D504" s="15"/>
      <c r="E504" s="15"/>
      <c r="F504" s="15"/>
      <c r="G504" s="15"/>
    </row>
    <row r="505" spans="1:7" s="3" customFormat="1" ht="12">
      <c r="A505" s="13"/>
      <c r="B505" s="14"/>
      <c r="C505" s="13"/>
      <c r="D505" s="15"/>
      <c r="E505" s="15"/>
      <c r="F505" s="15"/>
      <c r="G505" s="15"/>
    </row>
    <row r="506" spans="1:7" s="3" customFormat="1" ht="12">
      <c r="A506" s="13"/>
      <c r="B506" s="14"/>
      <c r="C506" s="13"/>
      <c r="D506" s="15"/>
      <c r="E506" s="15"/>
      <c r="F506" s="15"/>
      <c r="G506" s="15"/>
    </row>
    <row r="507" spans="1:7" s="3" customFormat="1" ht="12">
      <c r="A507" s="13"/>
      <c r="B507" s="14"/>
      <c r="C507" s="13"/>
      <c r="D507" s="15"/>
      <c r="E507" s="15"/>
      <c r="F507" s="15"/>
      <c r="G507" s="15"/>
    </row>
    <row r="508" spans="1:7" s="3" customFormat="1" ht="12">
      <c r="A508" s="13"/>
      <c r="B508" s="14"/>
      <c r="C508" s="13"/>
      <c r="D508" s="15"/>
      <c r="E508" s="15"/>
      <c r="F508" s="15"/>
      <c r="G508" s="15"/>
    </row>
    <row r="509" spans="1:7" s="3" customFormat="1" ht="12">
      <c r="A509" s="13"/>
      <c r="B509" s="14"/>
      <c r="C509" s="13"/>
      <c r="D509" s="15"/>
      <c r="E509" s="15"/>
      <c r="F509" s="15"/>
      <c r="G509" s="15"/>
    </row>
    <row r="510" spans="1:7" s="3" customFormat="1" ht="12">
      <c r="A510" s="13"/>
      <c r="B510" s="14"/>
      <c r="C510" s="13"/>
      <c r="D510" s="15"/>
      <c r="E510" s="15"/>
      <c r="F510" s="15"/>
      <c r="G510" s="15"/>
    </row>
    <row r="511" spans="1:7" s="3" customFormat="1" ht="12">
      <c r="A511" s="13"/>
      <c r="B511" s="14"/>
      <c r="C511" s="13"/>
      <c r="D511" s="15"/>
      <c r="E511" s="15"/>
      <c r="F511" s="15"/>
      <c r="G511" s="15"/>
    </row>
    <row r="512" spans="1:7" s="3" customFormat="1" ht="12">
      <c r="A512" s="13"/>
      <c r="B512" s="14"/>
      <c r="C512" s="13"/>
      <c r="D512" s="15"/>
      <c r="E512" s="15"/>
      <c r="F512" s="15"/>
      <c r="G512" s="15"/>
    </row>
    <row r="513" spans="1:7" s="3" customFormat="1" ht="12">
      <c r="A513" s="13"/>
      <c r="B513" s="14"/>
      <c r="C513" s="13"/>
      <c r="D513" s="15"/>
      <c r="E513" s="15"/>
      <c r="F513" s="15"/>
      <c r="G513" s="15"/>
    </row>
    <row r="514" spans="1:7" s="3" customFormat="1" ht="12">
      <c r="A514" s="13"/>
      <c r="B514" s="14"/>
      <c r="C514" s="13"/>
      <c r="D514" s="15"/>
      <c r="E514" s="15"/>
      <c r="F514" s="15"/>
      <c r="G514" s="15"/>
    </row>
    <row r="515" spans="1:7" s="3" customFormat="1" ht="12">
      <c r="A515" s="13"/>
      <c r="B515" s="14"/>
      <c r="C515" s="13"/>
      <c r="D515" s="15"/>
      <c r="E515" s="15"/>
      <c r="F515" s="15"/>
      <c r="G515" s="15"/>
    </row>
    <row r="516" spans="1:7" s="3" customFormat="1" ht="12">
      <c r="A516" s="13"/>
      <c r="B516" s="14"/>
      <c r="C516" s="13"/>
      <c r="D516" s="15"/>
      <c r="E516" s="15"/>
      <c r="F516" s="15"/>
      <c r="G516" s="15"/>
    </row>
    <row r="517" spans="1:7" s="3" customFormat="1" ht="12">
      <c r="A517" s="13"/>
      <c r="B517" s="14"/>
      <c r="C517" s="13"/>
      <c r="D517" s="15"/>
      <c r="E517" s="15"/>
      <c r="F517" s="15"/>
      <c r="G517" s="15"/>
    </row>
    <row r="518" spans="1:7" s="3" customFormat="1" ht="12">
      <c r="A518" s="13"/>
      <c r="B518" s="14"/>
      <c r="C518" s="13"/>
      <c r="D518" s="15"/>
      <c r="E518" s="15"/>
      <c r="F518" s="15"/>
      <c r="G518" s="15"/>
    </row>
    <row r="519" spans="1:7" s="3" customFormat="1" ht="12">
      <c r="A519" s="13"/>
      <c r="B519" s="14"/>
      <c r="C519" s="13"/>
      <c r="D519" s="15"/>
      <c r="E519" s="15"/>
      <c r="F519" s="15"/>
      <c r="G519" s="15"/>
    </row>
    <row r="520" spans="1:7" s="3" customFormat="1" ht="12">
      <c r="A520" s="13"/>
      <c r="B520" s="14"/>
      <c r="C520" s="13"/>
      <c r="D520" s="15"/>
      <c r="E520" s="15"/>
      <c r="F520" s="15"/>
      <c r="G520" s="15"/>
    </row>
    <row r="521" spans="1:7" s="3" customFormat="1" ht="12">
      <c r="A521" s="13"/>
      <c r="B521" s="14"/>
      <c r="C521" s="13"/>
      <c r="D521" s="15"/>
      <c r="E521" s="15"/>
      <c r="F521" s="15"/>
      <c r="G521" s="15"/>
    </row>
    <row r="522" spans="1:7" s="3" customFormat="1" ht="12">
      <c r="A522" s="13"/>
      <c r="B522" s="14"/>
      <c r="C522" s="13"/>
      <c r="D522" s="15"/>
      <c r="E522" s="15"/>
      <c r="F522" s="15"/>
      <c r="G522" s="15"/>
    </row>
    <row r="523" spans="1:7" s="3" customFormat="1" ht="12">
      <c r="A523" s="13"/>
      <c r="B523" s="14"/>
      <c r="C523" s="13"/>
      <c r="D523" s="15"/>
      <c r="E523" s="15"/>
      <c r="F523" s="15"/>
      <c r="G523" s="15"/>
    </row>
    <row r="524" spans="1:7" s="3" customFormat="1" ht="12">
      <c r="A524" s="13"/>
      <c r="B524" s="14"/>
      <c r="C524" s="13"/>
      <c r="D524" s="15"/>
      <c r="E524" s="15"/>
      <c r="F524" s="15"/>
      <c r="G524" s="15"/>
    </row>
    <row r="525" spans="1:7" s="3" customFormat="1" ht="12">
      <c r="A525" s="13"/>
      <c r="B525" s="14"/>
      <c r="C525" s="13"/>
      <c r="D525" s="15"/>
      <c r="E525" s="15"/>
      <c r="F525" s="15"/>
      <c r="G525" s="15"/>
    </row>
    <row r="526" spans="1:7" s="3" customFormat="1" ht="12">
      <c r="A526" s="13"/>
      <c r="B526" s="14"/>
      <c r="C526" s="13"/>
      <c r="D526" s="15"/>
      <c r="E526" s="15"/>
      <c r="F526" s="15"/>
      <c r="G526" s="15"/>
    </row>
    <row r="527" spans="1:7" s="3" customFormat="1" ht="12">
      <c r="A527" s="13"/>
      <c r="B527" s="14"/>
      <c r="C527" s="13"/>
      <c r="D527" s="15"/>
      <c r="E527" s="15"/>
      <c r="F527" s="15"/>
      <c r="G527" s="15"/>
    </row>
    <row r="528" spans="1:7" s="3" customFormat="1" ht="12">
      <c r="A528" s="13"/>
      <c r="B528" s="14"/>
      <c r="C528" s="13"/>
      <c r="D528" s="15"/>
      <c r="E528" s="15"/>
      <c r="F528" s="15"/>
      <c r="G528" s="15"/>
    </row>
    <row r="529" spans="1:7" s="3" customFormat="1" ht="12">
      <c r="A529" s="13"/>
      <c r="B529" s="14"/>
      <c r="C529" s="13"/>
      <c r="D529" s="15"/>
      <c r="E529" s="15"/>
      <c r="F529" s="15"/>
      <c r="G529" s="15"/>
    </row>
    <row r="530" spans="1:7" s="3" customFormat="1" ht="12">
      <c r="A530" s="13"/>
      <c r="B530" s="14"/>
      <c r="C530" s="13"/>
      <c r="D530" s="15"/>
      <c r="E530" s="15"/>
      <c r="F530" s="15"/>
      <c r="G530" s="15"/>
    </row>
    <row r="531" spans="1:7" s="3" customFormat="1" ht="12">
      <c r="A531" s="13"/>
      <c r="B531" s="14"/>
      <c r="C531" s="13"/>
      <c r="D531" s="15"/>
      <c r="E531" s="15"/>
      <c r="F531" s="15"/>
      <c r="G531" s="15"/>
    </row>
    <row r="532" spans="1:7" s="3" customFormat="1" ht="12">
      <c r="A532" s="13"/>
      <c r="B532" s="14"/>
      <c r="C532" s="13"/>
      <c r="D532" s="15"/>
      <c r="E532" s="15"/>
      <c r="F532" s="15"/>
      <c r="G532" s="15"/>
    </row>
    <row r="533" spans="1:7" s="3" customFormat="1" ht="12">
      <c r="A533" s="13"/>
      <c r="B533" s="14"/>
      <c r="C533" s="13"/>
      <c r="D533" s="15"/>
      <c r="E533" s="15"/>
      <c r="F533" s="15"/>
      <c r="G533" s="15"/>
    </row>
    <row r="534" spans="1:7" s="3" customFormat="1" ht="12">
      <c r="A534" s="13"/>
      <c r="B534" s="14"/>
      <c r="C534" s="13"/>
      <c r="D534" s="15"/>
      <c r="E534" s="15"/>
      <c r="F534" s="15"/>
      <c r="G534" s="15"/>
    </row>
    <row r="535" spans="1:7" s="3" customFormat="1" ht="12">
      <c r="A535" s="13"/>
      <c r="B535" s="14"/>
      <c r="C535" s="13"/>
      <c r="D535" s="15"/>
      <c r="E535" s="15"/>
      <c r="F535" s="15"/>
      <c r="G535" s="15"/>
    </row>
    <row r="536" spans="1:7" s="3" customFormat="1" ht="12">
      <c r="A536" s="13"/>
      <c r="B536" s="14"/>
      <c r="C536" s="13"/>
      <c r="D536" s="15"/>
      <c r="E536" s="15"/>
      <c r="F536" s="15"/>
      <c r="G536" s="15"/>
    </row>
    <row r="537" spans="1:7" s="3" customFormat="1" ht="12">
      <c r="A537" s="13"/>
      <c r="B537" s="14"/>
      <c r="C537" s="13"/>
      <c r="D537" s="15"/>
      <c r="E537" s="15"/>
      <c r="F537" s="15"/>
      <c r="G537" s="15"/>
    </row>
    <row r="538" spans="1:7" s="3" customFormat="1" ht="12">
      <c r="A538" s="13"/>
      <c r="B538" s="14"/>
      <c r="C538" s="13"/>
      <c r="D538" s="15"/>
      <c r="E538" s="15"/>
      <c r="F538" s="15"/>
      <c r="G538" s="15"/>
    </row>
    <row r="539" spans="1:7" s="3" customFormat="1" ht="12">
      <c r="A539" s="13"/>
      <c r="B539" s="14"/>
      <c r="C539" s="13"/>
      <c r="D539" s="15"/>
      <c r="E539" s="15"/>
      <c r="F539" s="15"/>
      <c r="G539" s="15"/>
    </row>
    <row r="540" spans="1:7" s="3" customFormat="1" ht="12">
      <c r="A540" s="13"/>
      <c r="B540" s="14"/>
      <c r="C540" s="13"/>
      <c r="D540" s="15"/>
      <c r="E540" s="15"/>
      <c r="F540" s="15"/>
      <c r="G540" s="15"/>
    </row>
    <row r="541" spans="1:7" s="3" customFormat="1" ht="12">
      <c r="A541" s="13"/>
      <c r="B541" s="14"/>
      <c r="C541" s="13"/>
      <c r="D541" s="15"/>
      <c r="E541" s="15"/>
      <c r="F541" s="15"/>
      <c r="G541" s="15"/>
    </row>
    <row r="542" spans="1:7" s="3" customFormat="1" ht="12">
      <c r="A542" s="13"/>
      <c r="B542" s="14"/>
      <c r="C542" s="13"/>
      <c r="D542" s="15"/>
      <c r="E542" s="15"/>
      <c r="F542" s="15"/>
      <c r="G542" s="15"/>
    </row>
    <row r="543" spans="1:7" s="3" customFormat="1" ht="12">
      <c r="A543" s="13"/>
      <c r="B543" s="14"/>
      <c r="C543" s="13"/>
      <c r="D543" s="15"/>
      <c r="E543" s="15"/>
      <c r="F543" s="15"/>
      <c r="G543" s="15"/>
    </row>
    <row r="544" spans="1:7" s="3" customFormat="1" ht="12">
      <c r="A544" s="13"/>
      <c r="B544" s="14"/>
      <c r="C544" s="13"/>
      <c r="D544" s="15"/>
      <c r="E544" s="15"/>
      <c r="F544" s="15"/>
      <c r="G544" s="15"/>
    </row>
    <row r="545" spans="1:7" s="3" customFormat="1" ht="12">
      <c r="A545" s="13"/>
      <c r="B545" s="14"/>
      <c r="C545" s="13"/>
      <c r="D545" s="15"/>
      <c r="E545" s="15"/>
      <c r="F545" s="15"/>
      <c r="G545" s="15"/>
    </row>
    <row r="546" spans="1:7" s="3" customFormat="1" ht="12">
      <c r="A546" s="13"/>
      <c r="B546" s="14"/>
      <c r="C546" s="13"/>
      <c r="D546" s="15"/>
      <c r="E546" s="15"/>
      <c r="F546" s="15"/>
      <c r="G546" s="15"/>
    </row>
    <row r="547" spans="1:7" s="3" customFormat="1" ht="12">
      <c r="A547" s="13"/>
      <c r="B547" s="14"/>
      <c r="C547" s="13"/>
      <c r="D547" s="15"/>
      <c r="E547" s="15"/>
      <c r="F547" s="15"/>
      <c r="G547" s="15"/>
    </row>
    <row r="548" spans="1:7" s="3" customFormat="1" ht="12">
      <c r="A548" s="13"/>
      <c r="B548" s="14"/>
      <c r="C548" s="13"/>
      <c r="D548" s="15"/>
      <c r="E548" s="15"/>
      <c r="F548" s="15"/>
      <c r="G548" s="15"/>
    </row>
    <row r="549" spans="1:7" s="3" customFormat="1" ht="12">
      <c r="A549" s="13"/>
      <c r="B549" s="14"/>
      <c r="C549" s="13"/>
      <c r="D549" s="15"/>
      <c r="E549" s="15"/>
      <c r="F549" s="15"/>
      <c r="G549" s="15"/>
    </row>
    <row r="550" spans="1:7" s="3" customFormat="1" ht="12">
      <c r="A550" s="13"/>
      <c r="B550" s="14"/>
      <c r="C550" s="13"/>
      <c r="D550" s="15"/>
      <c r="E550" s="15"/>
      <c r="F550" s="15"/>
      <c r="G550" s="15"/>
    </row>
    <row r="551" spans="1:7" s="3" customFormat="1" ht="12">
      <c r="A551" s="13"/>
      <c r="B551" s="14"/>
      <c r="C551" s="13"/>
      <c r="D551" s="15"/>
      <c r="E551" s="15"/>
      <c r="F551" s="15"/>
      <c r="G551" s="15"/>
    </row>
    <row r="552" spans="1:7" s="3" customFormat="1" ht="12">
      <c r="A552" s="13"/>
      <c r="B552" s="14"/>
      <c r="C552" s="13"/>
      <c r="D552" s="15"/>
      <c r="E552" s="15"/>
      <c r="F552" s="15"/>
      <c r="G552" s="15"/>
    </row>
    <row r="553" spans="1:7" s="3" customFormat="1" ht="12">
      <c r="A553" s="13"/>
      <c r="B553" s="14"/>
      <c r="C553" s="13"/>
      <c r="D553" s="15"/>
      <c r="E553" s="15"/>
      <c r="F553" s="15"/>
      <c r="G553" s="15"/>
    </row>
    <row r="554" spans="1:7" s="3" customFormat="1" ht="12">
      <c r="A554" s="13"/>
      <c r="B554" s="14"/>
      <c r="C554" s="13"/>
      <c r="D554" s="15"/>
      <c r="E554" s="15"/>
      <c r="F554" s="15"/>
      <c r="G554" s="15"/>
    </row>
    <row r="555" spans="1:7" s="3" customFormat="1" ht="12">
      <c r="A555" s="13"/>
      <c r="B555" s="14"/>
      <c r="C555" s="13"/>
      <c r="D555" s="15"/>
      <c r="E555" s="15"/>
      <c r="F555" s="15"/>
      <c r="G555" s="15"/>
    </row>
    <row r="556" spans="1:7" s="3" customFormat="1" ht="12">
      <c r="A556" s="13"/>
      <c r="B556" s="14"/>
      <c r="C556" s="13"/>
      <c r="D556" s="15"/>
      <c r="E556" s="15"/>
      <c r="F556" s="15"/>
      <c r="G556" s="15"/>
    </row>
    <row r="557" spans="1:7" s="3" customFormat="1" ht="12">
      <c r="A557" s="13"/>
      <c r="B557" s="14"/>
      <c r="C557" s="13"/>
      <c r="D557" s="15"/>
      <c r="E557" s="15"/>
      <c r="F557" s="15"/>
      <c r="G557" s="15"/>
    </row>
    <row r="558" spans="1:7" s="3" customFormat="1" ht="12">
      <c r="A558" s="13"/>
      <c r="B558" s="14"/>
      <c r="C558" s="13"/>
      <c r="D558" s="15"/>
      <c r="E558" s="15"/>
      <c r="F558" s="15"/>
      <c r="G558" s="15"/>
    </row>
    <row r="559" spans="1:7" s="3" customFormat="1" ht="12">
      <c r="A559" s="13"/>
      <c r="B559" s="14"/>
      <c r="C559" s="13"/>
      <c r="D559" s="15"/>
      <c r="E559" s="15"/>
      <c r="F559" s="15"/>
      <c r="G559" s="15"/>
    </row>
    <row r="560" spans="1:7" s="3" customFormat="1" ht="12">
      <c r="A560" s="13"/>
      <c r="B560" s="14"/>
      <c r="C560" s="13"/>
      <c r="D560" s="15"/>
      <c r="E560" s="15"/>
      <c r="F560" s="15"/>
      <c r="G560" s="15"/>
    </row>
    <row r="561" spans="1:7" s="3" customFormat="1" ht="12">
      <c r="A561" s="13"/>
      <c r="B561" s="14"/>
      <c r="C561" s="13"/>
      <c r="D561" s="15"/>
      <c r="E561" s="15"/>
      <c r="F561" s="15"/>
      <c r="G561" s="15"/>
    </row>
    <row r="562" spans="1:7" s="3" customFormat="1" ht="12">
      <c r="A562" s="13"/>
      <c r="B562" s="14"/>
      <c r="C562" s="13"/>
      <c r="D562" s="15"/>
      <c r="E562" s="15"/>
      <c r="F562" s="15"/>
      <c r="G562" s="15"/>
    </row>
    <row r="563" spans="1:7" s="3" customFormat="1" ht="12">
      <c r="A563" s="13"/>
      <c r="B563" s="14"/>
      <c r="C563" s="13"/>
      <c r="D563" s="15"/>
      <c r="E563" s="15"/>
      <c r="F563" s="15"/>
      <c r="G563" s="15"/>
    </row>
    <row r="564" spans="1:7" s="3" customFormat="1" ht="12">
      <c r="A564" s="13"/>
      <c r="B564" s="14"/>
      <c r="C564" s="13"/>
      <c r="D564" s="15"/>
      <c r="E564" s="15"/>
      <c r="F564" s="15"/>
      <c r="G564" s="15"/>
    </row>
    <row r="565" spans="1:7" s="3" customFormat="1" ht="12">
      <c r="A565" s="13"/>
      <c r="B565" s="14"/>
      <c r="C565" s="13"/>
      <c r="D565" s="15"/>
      <c r="E565" s="15"/>
      <c r="F565" s="15"/>
      <c r="G565" s="15"/>
    </row>
    <row r="566" spans="1:7" s="3" customFormat="1" ht="12">
      <c r="A566" s="13"/>
      <c r="B566" s="14"/>
      <c r="C566" s="13"/>
      <c r="D566" s="15"/>
      <c r="E566" s="15"/>
      <c r="F566" s="15"/>
      <c r="G566" s="15"/>
    </row>
    <row r="567" spans="1:7" s="3" customFormat="1" ht="12">
      <c r="A567" s="13"/>
      <c r="B567" s="14"/>
      <c r="C567" s="13"/>
      <c r="D567" s="15"/>
      <c r="E567" s="15"/>
      <c r="F567" s="15"/>
      <c r="G567" s="15"/>
    </row>
    <row r="568" spans="1:7" s="3" customFormat="1" ht="12">
      <c r="A568" s="13"/>
      <c r="B568" s="14"/>
      <c r="C568" s="13"/>
      <c r="D568" s="15"/>
      <c r="E568" s="15"/>
      <c r="F568" s="15"/>
      <c r="G568" s="15"/>
    </row>
    <row r="569" spans="1:7" s="3" customFormat="1" ht="12">
      <c r="A569" s="13"/>
      <c r="B569" s="14"/>
      <c r="C569" s="13"/>
      <c r="D569" s="15"/>
      <c r="E569" s="15"/>
      <c r="F569" s="15"/>
      <c r="G569" s="15"/>
    </row>
    <row r="570" spans="1:7" s="3" customFormat="1" ht="12">
      <c r="A570" s="13"/>
      <c r="B570" s="14"/>
      <c r="C570" s="13"/>
      <c r="D570" s="15"/>
      <c r="E570" s="15"/>
      <c r="F570" s="15"/>
      <c r="G570" s="15"/>
    </row>
    <row r="571" spans="1:7" s="3" customFormat="1" ht="12">
      <c r="A571" s="13"/>
      <c r="B571" s="14"/>
      <c r="C571" s="13"/>
      <c r="D571" s="15"/>
      <c r="E571" s="15"/>
      <c r="F571" s="15"/>
      <c r="G571" s="15"/>
    </row>
    <row r="572" spans="1:7" s="3" customFormat="1" ht="12">
      <c r="A572" s="13"/>
      <c r="B572" s="14"/>
      <c r="C572" s="13"/>
      <c r="D572" s="15"/>
      <c r="E572" s="15"/>
      <c r="F572" s="15"/>
      <c r="G572" s="15"/>
    </row>
    <row r="573" spans="1:7" s="3" customFormat="1" ht="12">
      <c r="A573" s="13"/>
      <c r="B573" s="14"/>
      <c r="C573" s="13"/>
      <c r="D573" s="15"/>
      <c r="E573" s="15"/>
      <c r="F573" s="15"/>
      <c r="G573" s="15"/>
    </row>
    <row r="574" spans="1:7" s="3" customFormat="1" ht="12">
      <c r="A574" s="13"/>
      <c r="B574" s="14"/>
      <c r="C574" s="13"/>
      <c r="D574" s="15"/>
      <c r="E574" s="15"/>
      <c r="F574" s="15"/>
      <c r="G574" s="15"/>
    </row>
    <row r="575" spans="1:7" s="3" customFormat="1" ht="12">
      <c r="A575" s="13"/>
      <c r="B575" s="14"/>
      <c r="C575" s="13"/>
      <c r="D575" s="15"/>
      <c r="E575" s="15"/>
      <c r="F575" s="15"/>
      <c r="G575" s="15"/>
    </row>
    <row r="576" spans="1:7" s="3" customFormat="1" ht="12">
      <c r="A576" s="13"/>
      <c r="B576" s="14"/>
      <c r="C576" s="13"/>
      <c r="D576" s="15"/>
      <c r="E576" s="15"/>
      <c r="F576" s="15"/>
      <c r="G576" s="15"/>
    </row>
    <row r="577" spans="1:7" s="3" customFormat="1" ht="12">
      <c r="A577" s="13"/>
      <c r="B577" s="14"/>
      <c r="C577" s="13"/>
      <c r="D577" s="15"/>
      <c r="E577" s="15"/>
      <c r="F577" s="15"/>
      <c r="G577" s="15"/>
    </row>
    <row r="578" spans="1:7" s="3" customFormat="1" ht="12">
      <c r="A578" s="13"/>
      <c r="B578" s="14"/>
      <c r="C578" s="13"/>
      <c r="D578" s="15"/>
      <c r="E578" s="15"/>
      <c r="F578" s="15"/>
      <c r="G578" s="15"/>
    </row>
    <row r="579" spans="1:7" s="3" customFormat="1" ht="12">
      <c r="A579" s="13"/>
      <c r="B579" s="14"/>
      <c r="C579" s="13"/>
      <c r="D579" s="15"/>
      <c r="E579" s="15"/>
      <c r="F579" s="15"/>
      <c r="G579" s="15"/>
    </row>
    <row r="580" spans="1:7" s="3" customFormat="1" ht="12">
      <c r="A580" s="13"/>
      <c r="B580" s="14"/>
      <c r="C580" s="13"/>
      <c r="D580" s="15"/>
      <c r="E580" s="15"/>
      <c r="F580" s="15"/>
      <c r="G580" s="15"/>
    </row>
    <row r="581" spans="1:7" s="3" customFormat="1" ht="12">
      <c r="A581" s="13"/>
      <c r="B581" s="14"/>
      <c r="C581" s="13"/>
      <c r="D581" s="15"/>
      <c r="E581" s="15"/>
      <c r="F581" s="15"/>
      <c r="G581" s="15"/>
    </row>
    <row r="582" spans="1:7" s="3" customFormat="1" ht="12">
      <c r="A582" s="13"/>
      <c r="B582" s="14"/>
      <c r="C582" s="13"/>
      <c r="D582" s="15"/>
      <c r="E582" s="15"/>
      <c r="F582" s="15"/>
      <c r="G582" s="15"/>
    </row>
    <row r="583" spans="1:7" s="3" customFormat="1" ht="12">
      <c r="A583" s="13"/>
      <c r="B583" s="14"/>
      <c r="C583" s="13"/>
      <c r="D583" s="15"/>
      <c r="E583" s="15"/>
      <c r="F583" s="15"/>
      <c r="G583" s="15"/>
    </row>
    <row r="584" spans="1:7" s="3" customFormat="1" ht="12">
      <c r="A584" s="13"/>
      <c r="B584" s="14"/>
      <c r="C584" s="13"/>
      <c r="D584" s="15"/>
      <c r="E584" s="15"/>
      <c r="F584" s="15"/>
      <c r="G584" s="15"/>
    </row>
    <row r="585" spans="1:7" s="3" customFormat="1" ht="12">
      <c r="A585" s="13"/>
      <c r="B585" s="14"/>
      <c r="C585" s="13"/>
      <c r="D585" s="15"/>
      <c r="E585" s="15"/>
      <c r="F585" s="15"/>
      <c r="G585" s="15"/>
    </row>
    <row r="586" spans="1:7" s="3" customFormat="1" ht="12">
      <c r="A586" s="13"/>
      <c r="B586" s="14"/>
      <c r="C586" s="13"/>
      <c r="D586" s="15"/>
      <c r="E586" s="15"/>
      <c r="F586" s="15"/>
      <c r="G586" s="15"/>
    </row>
    <row r="587" spans="1:7" s="3" customFormat="1" ht="12">
      <c r="A587" s="13"/>
      <c r="B587" s="14"/>
      <c r="C587" s="13"/>
      <c r="D587" s="15"/>
      <c r="E587" s="15"/>
      <c r="F587" s="15"/>
      <c r="G587" s="15"/>
    </row>
    <row r="588" spans="1:7" s="3" customFormat="1" ht="12">
      <c r="A588" s="13"/>
      <c r="B588" s="14"/>
      <c r="C588" s="13"/>
      <c r="D588" s="15"/>
      <c r="E588" s="15"/>
      <c r="F588" s="15"/>
      <c r="G588" s="15"/>
    </row>
    <row r="589" spans="1:7" s="3" customFormat="1" ht="12">
      <c r="A589" s="13"/>
      <c r="B589" s="14"/>
      <c r="C589" s="13"/>
      <c r="D589" s="15"/>
      <c r="E589" s="15"/>
      <c r="F589" s="15"/>
      <c r="G589" s="15"/>
    </row>
    <row r="590" spans="1:7" s="3" customFormat="1" ht="12">
      <c r="A590" s="13"/>
      <c r="B590" s="14"/>
      <c r="C590" s="13"/>
      <c r="D590" s="15"/>
      <c r="E590" s="15"/>
      <c r="F590" s="15"/>
      <c r="G590" s="15"/>
    </row>
    <row r="591" spans="1:7" s="3" customFormat="1" ht="12">
      <c r="A591" s="13"/>
      <c r="B591" s="14"/>
      <c r="C591" s="13"/>
      <c r="D591" s="15"/>
      <c r="E591" s="15"/>
      <c r="F591" s="15"/>
      <c r="G591" s="15"/>
    </row>
    <row r="592" spans="1:7" s="3" customFormat="1" ht="12">
      <c r="A592" s="13"/>
      <c r="B592" s="14"/>
      <c r="C592" s="13"/>
      <c r="D592" s="15"/>
      <c r="E592" s="15"/>
      <c r="F592" s="15"/>
      <c r="G592" s="15"/>
    </row>
    <row r="593" spans="1:7" s="3" customFormat="1" ht="12">
      <c r="A593" s="13"/>
      <c r="B593" s="14"/>
      <c r="C593" s="13"/>
      <c r="D593" s="15"/>
      <c r="E593" s="15"/>
      <c r="F593" s="15"/>
      <c r="G593" s="15"/>
    </row>
    <row r="594" spans="1:7" s="3" customFormat="1" ht="12">
      <c r="A594" s="13"/>
      <c r="B594" s="14"/>
      <c r="C594" s="13"/>
      <c r="D594" s="15"/>
      <c r="E594" s="15"/>
      <c r="F594" s="15"/>
      <c r="G594" s="15"/>
    </row>
    <row r="595" spans="1:7" s="3" customFormat="1" ht="12">
      <c r="A595" s="13"/>
      <c r="B595" s="14"/>
      <c r="C595" s="13"/>
      <c r="D595" s="15"/>
      <c r="E595" s="15"/>
      <c r="F595" s="15"/>
      <c r="G595" s="15"/>
    </row>
    <row r="596" spans="1:7" s="3" customFormat="1" ht="12">
      <c r="A596" s="13"/>
      <c r="B596" s="14"/>
      <c r="C596" s="13"/>
      <c r="D596" s="15"/>
      <c r="E596" s="15"/>
      <c r="F596" s="15"/>
      <c r="G596" s="15"/>
    </row>
    <row r="597" spans="1:7" s="3" customFormat="1" ht="12">
      <c r="A597" s="13"/>
      <c r="B597" s="14"/>
      <c r="C597" s="13"/>
      <c r="D597" s="15"/>
      <c r="E597" s="15"/>
      <c r="F597" s="15"/>
      <c r="G597" s="15"/>
    </row>
    <row r="598" spans="1:7" s="3" customFormat="1" ht="12">
      <c r="A598" s="13"/>
      <c r="B598" s="14"/>
      <c r="C598" s="13"/>
      <c r="D598" s="15"/>
      <c r="E598" s="15"/>
      <c r="F598" s="15"/>
      <c r="G598" s="15"/>
    </row>
    <row r="599" spans="1:7" s="3" customFormat="1" ht="12">
      <c r="A599" s="13"/>
      <c r="B599" s="14"/>
      <c r="C599" s="13"/>
      <c r="D599" s="15"/>
      <c r="E599" s="15"/>
      <c r="F599" s="15"/>
      <c r="G599" s="15"/>
    </row>
    <row r="600" spans="1:7" s="3" customFormat="1" ht="12">
      <c r="A600" s="13"/>
      <c r="B600" s="14"/>
      <c r="C600" s="13"/>
      <c r="D600" s="15"/>
      <c r="E600" s="15"/>
      <c r="F600" s="15"/>
      <c r="G600" s="15"/>
    </row>
    <row r="601" spans="1:7" s="3" customFormat="1" ht="12">
      <c r="A601" s="13"/>
      <c r="B601" s="14"/>
      <c r="C601" s="13"/>
      <c r="D601" s="15"/>
      <c r="E601" s="15"/>
      <c r="F601" s="15"/>
      <c r="G601" s="15"/>
    </row>
    <row r="602" spans="1:7" s="3" customFormat="1" ht="12">
      <c r="A602" s="13"/>
      <c r="B602" s="14"/>
      <c r="C602" s="13"/>
      <c r="D602" s="15"/>
      <c r="E602" s="15"/>
      <c r="F602" s="15"/>
      <c r="G602" s="15"/>
    </row>
    <row r="603" spans="1:7" s="3" customFormat="1" ht="12">
      <c r="A603" s="13"/>
      <c r="B603" s="14"/>
      <c r="C603" s="13"/>
      <c r="D603" s="15"/>
      <c r="E603" s="15"/>
      <c r="F603" s="15"/>
      <c r="G603" s="15"/>
    </row>
    <row r="604" spans="1:7" s="3" customFormat="1" ht="12">
      <c r="A604" s="13"/>
      <c r="B604" s="14"/>
      <c r="C604" s="13"/>
      <c r="D604" s="15"/>
      <c r="E604" s="15"/>
      <c r="F604" s="15"/>
      <c r="G604" s="15"/>
    </row>
    <row r="605" spans="1:7" s="3" customFormat="1" ht="12">
      <c r="A605" s="13"/>
      <c r="B605" s="14"/>
      <c r="C605" s="13"/>
      <c r="D605" s="15"/>
      <c r="E605" s="15"/>
      <c r="F605" s="15"/>
      <c r="G605" s="15"/>
    </row>
    <row r="606" spans="1:7" s="3" customFormat="1" ht="12">
      <c r="A606" s="13"/>
      <c r="B606" s="14"/>
      <c r="C606" s="13"/>
      <c r="D606" s="15"/>
      <c r="E606" s="15"/>
      <c r="F606" s="15"/>
      <c r="G606" s="15"/>
    </row>
    <row r="607" spans="1:7" s="3" customFormat="1" ht="12">
      <c r="A607" s="13"/>
      <c r="B607" s="14"/>
      <c r="C607" s="13"/>
      <c r="D607" s="15"/>
      <c r="E607" s="15"/>
      <c r="F607" s="15"/>
      <c r="G607" s="15"/>
    </row>
    <row r="608" spans="1:7" s="3" customFormat="1" ht="12">
      <c r="A608" s="13"/>
      <c r="B608" s="14"/>
      <c r="C608" s="13"/>
      <c r="D608" s="15"/>
      <c r="E608" s="15"/>
      <c r="F608" s="15"/>
      <c r="G608" s="15"/>
    </row>
    <row r="609" spans="1:7" s="3" customFormat="1" ht="12">
      <c r="A609" s="13"/>
      <c r="B609" s="14"/>
      <c r="C609" s="13"/>
      <c r="D609" s="15"/>
      <c r="E609" s="15"/>
      <c r="F609" s="15"/>
      <c r="G609" s="15"/>
    </row>
    <row r="610" spans="1:7" s="3" customFormat="1" ht="12">
      <c r="A610" s="13"/>
      <c r="B610" s="14"/>
      <c r="C610" s="13"/>
      <c r="D610" s="15"/>
      <c r="E610" s="15"/>
      <c r="F610" s="15"/>
      <c r="G610" s="15"/>
    </row>
    <row r="611" spans="1:7" s="3" customFormat="1" ht="12">
      <c r="A611" s="13"/>
      <c r="B611" s="14"/>
      <c r="C611" s="13"/>
      <c r="D611" s="15"/>
      <c r="E611" s="15"/>
      <c r="F611" s="15"/>
      <c r="G611" s="15"/>
    </row>
    <row r="612" spans="1:7" s="3" customFormat="1" ht="12">
      <c r="A612" s="13"/>
      <c r="B612" s="14"/>
      <c r="C612" s="13"/>
      <c r="D612" s="15"/>
      <c r="E612" s="15"/>
      <c r="F612" s="15"/>
      <c r="G612" s="15"/>
    </row>
    <row r="613" spans="1:7" s="3" customFormat="1" ht="12">
      <c r="A613" s="13"/>
      <c r="B613" s="14"/>
      <c r="C613" s="13"/>
      <c r="D613" s="15"/>
      <c r="E613" s="15"/>
      <c r="F613" s="15"/>
      <c r="G613" s="15"/>
    </row>
    <row r="614" spans="1:7" s="3" customFormat="1" ht="12">
      <c r="A614" s="13"/>
      <c r="B614" s="14"/>
      <c r="C614" s="13"/>
      <c r="D614" s="15"/>
      <c r="E614" s="15"/>
      <c r="F614" s="15"/>
      <c r="G614" s="15"/>
    </row>
    <row r="615" spans="1:7" s="3" customFormat="1" ht="12">
      <c r="A615" s="13"/>
      <c r="B615" s="14"/>
      <c r="C615" s="13"/>
      <c r="D615" s="15"/>
      <c r="E615" s="15"/>
      <c r="F615" s="15"/>
      <c r="G615" s="15"/>
    </row>
    <row r="616" spans="1:7" s="3" customFormat="1" ht="12">
      <c r="A616" s="13"/>
      <c r="B616" s="14"/>
      <c r="C616" s="13"/>
      <c r="D616" s="15"/>
      <c r="E616" s="15"/>
      <c r="F616" s="15"/>
      <c r="G616" s="15"/>
    </row>
    <row r="617" spans="1:7" s="3" customFormat="1" ht="12">
      <c r="A617" s="13"/>
      <c r="B617" s="14"/>
      <c r="C617" s="13"/>
      <c r="D617" s="15"/>
      <c r="E617" s="15"/>
      <c r="F617" s="15"/>
      <c r="G617" s="15"/>
    </row>
    <row r="618" spans="1:7" s="3" customFormat="1" ht="12">
      <c r="A618" s="13"/>
      <c r="B618" s="14"/>
      <c r="C618" s="13"/>
      <c r="D618" s="15"/>
      <c r="E618" s="15"/>
      <c r="F618" s="15"/>
      <c r="G618" s="15"/>
    </row>
    <row r="619" spans="1:7" s="3" customFormat="1" ht="12">
      <c r="A619" s="13"/>
      <c r="B619" s="14"/>
      <c r="C619" s="13"/>
      <c r="D619" s="15"/>
      <c r="E619" s="15"/>
      <c r="F619" s="15"/>
      <c r="G619" s="15"/>
    </row>
    <row r="620" spans="1:7" s="3" customFormat="1" ht="12">
      <c r="A620" s="13"/>
      <c r="B620" s="14"/>
      <c r="C620" s="13"/>
      <c r="D620" s="15"/>
      <c r="E620" s="15"/>
      <c r="F620" s="15"/>
      <c r="G620" s="15"/>
    </row>
    <row r="621" spans="1:7" s="3" customFormat="1" ht="12">
      <c r="A621" s="13"/>
      <c r="B621" s="14"/>
      <c r="C621" s="13"/>
      <c r="D621" s="15"/>
      <c r="E621" s="15"/>
      <c r="F621" s="15"/>
      <c r="G621" s="15"/>
    </row>
    <row r="622" spans="1:7" s="3" customFormat="1" ht="12">
      <c r="A622" s="13"/>
      <c r="B622" s="14"/>
      <c r="C622" s="13"/>
      <c r="D622" s="15"/>
      <c r="E622" s="15"/>
      <c r="F622" s="15"/>
      <c r="G622" s="15"/>
    </row>
    <row r="623" spans="1:7" s="3" customFormat="1" ht="12">
      <c r="A623" s="13"/>
      <c r="B623" s="14"/>
      <c r="C623" s="13"/>
      <c r="D623" s="15"/>
      <c r="E623" s="15"/>
      <c r="F623" s="15"/>
      <c r="G623" s="15"/>
    </row>
    <row r="624" spans="1:7" s="3" customFormat="1" ht="12">
      <c r="A624" s="13"/>
      <c r="B624" s="14"/>
      <c r="C624" s="13"/>
      <c r="D624" s="15"/>
      <c r="E624" s="15"/>
      <c r="F624" s="15"/>
      <c r="G624" s="15"/>
    </row>
    <row r="625" spans="1:7" s="3" customFormat="1" ht="12">
      <c r="A625" s="13"/>
      <c r="B625" s="14"/>
      <c r="C625" s="13"/>
      <c r="D625" s="15"/>
      <c r="E625" s="15"/>
      <c r="F625" s="15"/>
      <c r="G625" s="15"/>
    </row>
    <row r="626" spans="1:7" s="3" customFormat="1" ht="12">
      <c r="A626" s="13"/>
      <c r="B626" s="14"/>
      <c r="C626" s="13"/>
      <c r="D626" s="15"/>
      <c r="E626" s="15"/>
      <c r="F626" s="15"/>
      <c r="G626" s="15"/>
    </row>
    <row r="627" spans="1:7" s="3" customFormat="1" ht="12">
      <c r="A627" s="13"/>
      <c r="B627" s="14"/>
      <c r="C627" s="13"/>
      <c r="D627" s="15"/>
      <c r="E627" s="15"/>
      <c r="F627" s="15"/>
      <c r="G627" s="15"/>
    </row>
    <row r="628" spans="1:7" s="3" customFormat="1" ht="12">
      <c r="A628" s="13"/>
      <c r="B628" s="14"/>
      <c r="C628" s="13"/>
      <c r="D628" s="15"/>
      <c r="E628" s="15"/>
      <c r="F628" s="15"/>
      <c r="G628" s="15"/>
    </row>
    <row r="629" spans="1:7" s="3" customFormat="1" ht="12">
      <c r="A629" s="13"/>
      <c r="B629" s="14"/>
      <c r="C629" s="13"/>
      <c r="D629" s="15"/>
      <c r="E629" s="15"/>
      <c r="F629" s="15"/>
      <c r="G629" s="15"/>
    </row>
    <row r="630" spans="1:7" s="3" customFormat="1" ht="12">
      <c r="A630" s="13"/>
      <c r="B630" s="14"/>
      <c r="C630" s="13"/>
      <c r="D630" s="15"/>
      <c r="E630" s="15"/>
      <c r="F630" s="15"/>
      <c r="G630" s="15"/>
    </row>
    <row r="631" spans="1:7" s="3" customFormat="1" ht="12">
      <c r="A631" s="13"/>
      <c r="B631" s="14"/>
      <c r="C631" s="13"/>
      <c r="D631" s="15"/>
      <c r="E631" s="15"/>
      <c r="F631" s="15"/>
      <c r="G631" s="15"/>
    </row>
    <row r="632" spans="1:7" s="3" customFormat="1" ht="12">
      <c r="A632" s="13"/>
      <c r="B632" s="14"/>
      <c r="C632" s="13"/>
      <c r="D632" s="15"/>
      <c r="E632" s="15"/>
      <c r="F632" s="15"/>
      <c r="G632" s="15"/>
    </row>
    <row r="633" spans="1:7" s="3" customFormat="1" ht="12">
      <c r="A633" s="13"/>
      <c r="B633" s="14"/>
      <c r="C633" s="13"/>
      <c r="D633" s="15"/>
      <c r="E633" s="15"/>
      <c r="F633" s="15"/>
      <c r="G633" s="15"/>
    </row>
    <row r="634" spans="1:7" s="3" customFormat="1" ht="12">
      <c r="A634" s="13"/>
      <c r="B634" s="14"/>
      <c r="C634" s="13"/>
      <c r="D634" s="15"/>
      <c r="E634" s="15"/>
      <c r="F634" s="15"/>
      <c r="G634" s="15"/>
    </row>
    <row r="635" spans="1:7" s="3" customFormat="1" ht="12">
      <c r="A635" s="13"/>
      <c r="B635" s="14"/>
      <c r="C635" s="13"/>
      <c r="D635" s="15"/>
      <c r="E635" s="15"/>
      <c r="F635" s="15"/>
      <c r="G635" s="15"/>
    </row>
    <row r="636" spans="1:7" s="3" customFormat="1" ht="12">
      <c r="A636" s="13"/>
      <c r="B636" s="14"/>
      <c r="C636" s="13"/>
      <c r="D636" s="15"/>
      <c r="E636" s="15"/>
      <c r="F636" s="15"/>
      <c r="G636" s="15"/>
    </row>
    <row r="637" spans="1:7" s="3" customFormat="1" ht="12">
      <c r="A637" s="13"/>
      <c r="B637" s="14"/>
      <c r="C637" s="13"/>
      <c r="D637" s="15"/>
      <c r="E637" s="15"/>
      <c r="F637" s="15"/>
      <c r="G637" s="15"/>
    </row>
    <row r="638" spans="1:7" s="3" customFormat="1" ht="12">
      <c r="A638" s="13"/>
      <c r="B638" s="14"/>
      <c r="C638" s="13"/>
      <c r="D638" s="15"/>
      <c r="E638" s="15"/>
      <c r="F638" s="15"/>
      <c r="G638" s="15"/>
    </row>
    <row r="639" spans="1:7" s="3" customFormat="1" ht="12">
      <c r="A639" s="13"/>
      <c r="B639" s="14"/>
      <c r="C639" s="13"/>
      <c r="D639" s="15"/>
      <c r="E639" s="15"/>
      <c r="F639" s="15"/>
      <c r="G639" s="15"/>
    </row>
    <row r="640" spans="1:7" s="3" customFormat="1" ht="12">
      <c r="A640" s="13"/>
      <c r="B640" s="14"/>
      <c r="C640" s="13"/>
      <c r="D640" s="15"/>
      <c r="E640" s="15"/>
      <c r="F640" s="15"/>
      <c r="G640" s="15"/>
    </row>
    <row r="641" spans="1:7" s="3" customFormat="1" ht="12">
      <c r="A641" s="13"/>
      <c r="B641" s="14"/>
      <c r="C641" s="13"/>
      <c r="D641" s="15"/>
      <c r="E641" s="15"/>
      <c r="F641" s="15"/>
      <c r="G641" s="15"/>
    </row>
    <row r="642" spans="1:7" s="3" customFormat="1" ht="12">
      <c r="A642" s="13"/>
      <c r="B642" s="14"/>
      <c r="C642" s="13"/>
      <c r="D642" s="15"/>
      <c r="E642" s="15"/>
      <c r="F642" s="15"/>
      <c r="G642" s="15"/>
    </row>
    <row r="643" spans="1:7" s="3" customFormat="1" ht="12">
      <c r="A643" s="13"/>
      <c r="B643" s="14"/>
      <c r="C643" s="13"/>
      <c r="D643" s="15"/>
      <c r="E643" s="15"/>
      <c r="F643" s="15"/>
      <c r="G643" s="15"/>
    </row>
    <row r="644" spans="1:7" s="3" customFormat="1" ht="12">
      <c r="A644" s="13"/>
      <c r="B644" s="14"/>
      <c r="C644" s="13"/>
      <c r="D644" s="15"/>
      <c r="E644" s="15"/>
      <c r="F644" s="15"/>
      <c r="G644" s="15"/>
    </row>
    <row r="645" spans="1:7" s="3" customFormat="1" ht="12">
      <c r="A645" s="13"/>
      <c r="B645" s="14"/>
      <c r="C645" s="13"/>
      <c r="D645" s="15"/>
      <c r="E645" s="15"/>
      <c r="F645" s="15"/>
      <c r="G645" s="15"/>
    </row>
    <row r="646" spans="1:7" s="3" customFormat="1" ht="12">
      <c r="A646" s="13"/>
      <c r="B646" s="14"/>
      <c r="C646" s="13"/>
      <c r="D646" s="15"/>
      <c r="E646" s="15"/>
      <c r="F646" s="15"/>
      <c r="G646" s="15"/>
    </row>
    <row r="647" spans="1:7" s="3" customFormat="1" ht="12">
      <c r="A647" s="13"/>
      <c r="B647" s="14"/>
      <c r="C647" s="13"/>
      <c r="D647" s="15"/>
      <c r="E647" s="15"/>
      <c r="F647" s="15"/>
      <c r="G647" s="15"/>
    </row>
    <row r="648" spans="1:7" s="3" customFormat="1" ht="12">
      <c r="A648" s="13"/>
      <c r="B648" s="14"/>
      <c r="C648" s="13"/>
      <c r="D648" s="15"/>
      <c r="E648" s="15"/>
      <c r="F648" s="15"/>
      <c r="G648" s="15"/>
    </row>
    <row r="649" spans="1:7" s="3" customFormat="1" ht="12">
      <c r="A649" s="13"/>
      <c r="B649" s="14"/>
      <c r="C649" s="13"/>
      <c r="D649" s="15"/>
      <c r="E649" s="15"/>
      <c r="F649" s="15"/>
      <c r="G649" s="15"/>
    </row>
    <row r="650" spans="1:7" s="3" customFormat="1" ht="12">
      <c r="A650" s="13"/>
      <c r="B650" s="14"/>
      <c r="C650" s="13"/>
      <c r="D650" s="15"/>
      <c r="E650" s="15"/>
      <c r="F650" s="15"/>
      <c r="G650" s="15"/>
    </row>
    <row r="651" spans="1:7" s="3" customFormat="1" ht="12">
      <c r="A651" s="13"/>
      <c r="B651" s="14"/>
      <c r="C651" s="13"/>
      <c r="D651" s="15"/>
      <c r="E651" s="15"/>
      <c r="F651" s="15"/>
      <c r="G651" s="15"/>
    </row>
    <row r="652" spans="1:7" s="3" customFormat="1" ht="12">
      <c r="A652" s="13"/>
      <c r="B652" s="14"/>
      <c r="C652" s="13"/>
      <c r="D652" s="15"/>
      <c r="E652" s="15"/>
      <c r="F652" s="15"/>
      <c r="G652" s="15"/>
    </row>
    <row r="653" spans="1:7" s="3" customFormat="1" ht="12">
      <c r="A653" s="13"/>
      <c r="B653" s="14"/>
      <c r="C653" s="13"/>
      <c r="D653" s="15"/>
      <c r="E653" s="15"/>
      <c r="F653" s="15"/>
      <c r="G653" s="15"/>
    </row>
    <row r="654" spans="1:7" s="3" customFormat="1" ht="12">
      <c r="A654" s="13"/>
      <c r="B654" s="14"/>
      <c r="C654" s="13"/>
      <c r="D654" s="15"/>
      <c r="E654" s="15"/>
      <c r="F654" s="15"/>
      <c r="G654" s="15"/>
    </row>
    <row r="655" spans="1:7" s="3" customFormat="1" ht="12">
      <c r="A655" s="13"/>
      <c r="B655" s="14"/>
      <c r="C655" s="13"/>
      <c r="D655" s="15"/>
      <c r="E655" s="15"/>
      <c r="F655" s="15"/>
      <c r="G655" s="15"/>
    </row>
    <row r="656" spans="1:7" s="3" customFormat="1" ht="12">
      <c r="A656" s="13"/>
      <c r="B656" s="14"/>
      <c r="C656" s="13"/>
      <c r="D656" s="15"/>
      <c r="E656" s="15"/>
      <c r="F656" s="15"/>
      <c r="G656" s="15"/>
    </row>
    <row r="657" spans="1:7" s="3" customFormat="1" ht="12">
      <c r="A657" s="13"/>
      <c r="B657" s="14"/>
      <c r="C657" s="13"/>
      <c r="D657" s="15"/>
      <c r="E657" s="15"/>
      <c r="F657" s="15"/>
      <c r="G657" s="15"/>
    </row>
    <row r="658" spans="1:7" s="3" customFormat="1" ht="12">
      <c r="A658" s="13"/>
      <c r="B658" s="14"/>
      <c r="C658" s="13"/>
      <c r="D658" s="15"/>
      <c r="E658" s="15"/>
      <c r="F658" s="15"/>
      <c r="G658" s="15"/>
    </row>
    <row r="659" spans="1:7" s="3" customFormat="1" ht="12">
      <c r="A659" s="13"/>
      <c r="B659" s="14"/>
      <c r="C659" s="13"/>
      <c r="D659" s="15"/>
      <c r="E659" s="15"/>
      <c r="F659" s="15"/>
      <c r="G659" s="15"/>
    </row>
    <row r="660" spans="1:7" s="3" customFormat="1" ht="12">
      <c r="A660" s="13"/>
      <c r="B660" s="14"/>
      <c r="C660" s="13"/>
      <c r="D660" s="15"/>
      <c r="E660" s="15"/>
      <c r="F660" s="15"/>
      <c r="G660" s="15"/>
    </row>
    <row r="661" spans="1:7" s="3" customFormat="1" ht="12">
      <c r="A661" s="13"/>
      <c r="B661" s="14"/>
      <c r="C661" s="13"/>
      <c r="D661" s="15"/>
      <c r="E661" s="15"/>
      <c r="F661" s="15"/>
      <c r="G661" s="15"/>
    </row>
    <row r="662" spans="1:7" s="3" customFormat="1" ht="12">
      <c r="A662" s="13"/>
      <c r="B662" s="14"/>
      <c r="C662" s="13"/>
      <c r="D662" s="15"/>
      <c r="E662" s="15"/>
      <c r="F662" s="15"/>
      <c r="G662" s="15"/>
    </row>
    <row r="663" spans="1:7" s="3" customFormat="1" ht="12">
      <c r="A663" s="13"/>
      <c r="B663" s="14"/>
      <c r="C663" s="13"/>
      <c r="D663" s="15"/>
      <c r="E663" s="15"/>
      <c r="F663" s="15"/>
      <c r="G663" s="15"/>
    </row>
    <row r="664" spans="1:7" s="3" customFormat="1" ht="12">
      <c r="A664" s="13"/>
      <c r="B664" s="14"/>
      <c r="C664" s="13"/>
      <c r="D664" s="15"/>
      <c r="E664" s="15"/>
      <c r="F664" s="15"/>
      <c r="G664" s="15"/>
    </row>
    <row r="665" spans="1:7" s="3" customFormat="1" ht="12">
      <c r="A665" s="13"/>
      <c r="B665" s="14"/>
      <c r="C665" s="13"/>
      <c r="D665" s="15"/>
      <c r="E665" s="15"/>
      <c r="F665" s="15"/>
      <c r="G665" s="15"/>
    </row>
    <row r="666" spans="1:7" s="3" customFormat="1" ht="12">
      <c r="A666" s="13"/>
      <c r="B666" s="14"/>
      <c r="C666" s="13"/>
      <c r="D666" s="15"/>
      <c r="E666" s="15"/>
      <c r="F666" s="15"/>
      <c r="G666" s="15"/>
    </row>
    <row r="667" spans="1:7" s="3" customFormat="1" ht="12">
      <c r="A667" s="13"/>
      <c r="B667" s="14"/>
      <c r="C667" s="13"/>
      <c r="D667" s="15"/>
      <c r="E667" s="15"/>
      <c r="F667" s="15"/>
      <c r="G667" s="15"/>
    </row>
    <row r="668" spans="1:7" s="3" customFormat="1" ht="12">
      <c r="A668" s="13"/>
      <c r="B668" s="14"/>
      <c r="C668" s="13"/>
      <c r="D668" s="15"/>
      <c r="E668" s="15"/>
      <c r="F668" s="15"/>
      <c r="G668" s="15"/>
    </row>
    <row r="669" spans="1:7" s="3" customFormat="1" ht="12">
      <c r="A669" s="13"/>
      <c r="B669" s="14"/>
      <c r="C669" s="13"/>
      <c r="D669" s="15"/>
      <c r="E669" s="15"/>
      <c r="F669" s="15"/>
      <c r="G669" s="15"/>
    </row>
    <row r="670" spans="1:7" s="3" customFormat="1" ht="12">
      <c r="A670" s="13"/>
      <c r="B670" s="14"/>
      <c r="C670" s="13"/>
      <c r="D670" s="15"/>
      <c r="E670" s="15"/>
      <c r="F670" s="15"/>
      <c r="G670" s="15"/>
    </row>
    <row r="671" spans="1:7" s="3" customFormat="1" ht="12">
      <c r="A671" s="13"/>
      <c r="B671" s="14"/>
      <c r="C671" s="13"/>
      <c r="D671" s="15"/>
      <c r="E671" s="15"/>
      <c r="F671" s="15"/>
      <c r="G671" s="15"/>
    </row>
    <row r="672" spans="1:7" s="3" customFormat="1" ht="12">
      <c r="A672" s="13"/>
      <c r="B672" s="14"/>
      <c r="C672" s="13"/>
      <c r="D672" s="15"/>
      <c r="E672" s="15"/>
      <c r="F672" s="15"/>
      <c r="G672" s="15"/>
    </row>
    <row r="673" spans="1:7" s="3" customFormat="1" ht="12">
      <c r="A673" s="13"/>
      <c r="B673" s="14"/>
      <c r="C673" s="13"/>
      <c r="D673" s="15"/>
      <c r="E673" s="15"/>
      <c r="F673" s="15"/>
      <c r="G673" s="15"/>
    </row>
    <row r="674" spans="1:7" s="3" customFormat="1" ht="12">
      <c r="A674" s="13"/>
      <c r="B674" s="14"/>
      <c r="C674" s="13"/>
      <c r="D674" s="15"/>
      <c r="E674" s="15"/>
      <c r="F674" s="15"/>
      <c r="G674" s="15"/>
    </row>
    <row r="675" spans="1:7" s="3" customFormat="1" ht="12">
      <c r="A675" s="13"/>
      <c r="B675" s="14"/>
      <c r="C675" s="13"/>
      <c r="D675" s="15"/>
      <c r="E675" s="15"/>
      <c r="F675" s="15"/>
      <c r="G675" s="15"/>
    </row>
    <row r="676" spans="1:7" s="3" customFormat="1" ht="12">
      <c r="A676" s="13"/>
      <c r="B676" s="14"/>
      <c r="C676" s="13"/>
      <c r="D676" s="15"/>
      <c r="E676" s="15"/>
      <c r="F676" s="15"/>
      <c r="G676" s="15"/>
    </row>
    <row r="677" spans="1:7" s="3" customFormat="1" ht="12">
      <c r="A677" s="13"/>
      <c r="B677" s="14"/>
      <c r="C677" s="13"/>
      <c r="D677" s="15"/>
      <c r="E677" s="15"/>
      <c r="F677" s="15"/>
      <c r="G677" s="15"/>
    </row>
    <row r="678" spans="1:7" s="3" customFormat="1" ht="12">
      <c r="A678" s="13"/>
      <c r="B678" s="14"/>
      <c r="C678" s="13"/>
      <c r="D678" s="15"/>
      <c r="E678" s="15"/>
      <c r="F678" s="15"/>
      <c r="G678" s="15"/>
    </row>
    <row r="679" spans="1:7" s="3" customFormat="1" ht="12">
      <c r="A679" s="13"/>
      <c r="B679" s="14"/>
      <c r="C679" s="13"/>
      <c r="D679" s="15"/>
      <c r="E679" s="15"/>
      <c r="F679" s="15"/>
      <c r="G679" s="15"/>
    </row>
    <row r="680" spans="1:7" s="3" customFormat="1" ht="12">
      <c r="A680" s="13"/>
      <c r="B680" s="14"/>
      <c r="C680" s="13"/>
      <c r="D680" s="15"/>
      <c r="E680" s="15"/>
      <c r="F680" s="15"/>
      <c r="G680" s="15"/>
    </row>
    <row r="681" spans="1:7" s="3" customFormat="1" ht="12">
      <c r="A681" s="13"/>
      <c r="B681" s="14"/>
      <c r="C681" s="13"/>
      <c r="D681" s="15"/>
      <c r="E681" s="15"/>
      <c r="F681" s="15"/>
      <c r="G681" s="15"/>
    </row>
    <row r="682" spans="1:7" s="3" customFormat="1" ht="12">
      <c r="A682" s="13"/>
      <c r="B682" s="14"/>
      <c r="C682" s="13"/>
      <c r="D682" s="15"/>
      <c r="E682" s="15"/>
      <c r="F682" s="15"/>
      <c r="G682" s="15"/>
    </row>
    <row r="683" spans="1:7" s="3" customFormat="1" ht="12">
      <c r="A683" s="13"/>
      <c r="B683" s="14"/>
      <c r="C683" s="13"/>
      <c r="D683" s="15"/>
      <c r="E683" s="15"/>
      <c r="F683" s="15"/>
      <c r="G683" s="15"/>
    </row>
    <row r="684" spans="1:7" s="3" customFormat="1" ht="12">
      <c r="A684" s="13"/>
      <c r="B684" s="14"/>
      <c r="C684" s="13"/>
      <c r="D684" s="15"/>
      <c r="E684" s="15"/>
      <c r="F684" s="15"/>
      <c r="G684" s="15"/>
    </row>
    <row r="685" spans="1:7" s="3" customFormat="1" ht="12">
      <c r="A685" s="13"/>
      <c r="B685" s="14"/>
      <c r="C685" s="13"/>
      <c r="D685" s="15"/>
      <c r="E685" s="15"/>
      <c r="F685" s="15"/>
      <c r="G685" s="15"/>
    </row>
    <row r="686" spans="1:7" s="3" customFormat="1" ht="12">
      <c r="A686" s="13"/>
      <c r="B686" s="14"/>
      <c r="C686" s="13"/>
      <c r="D686" s="15"/>
      <c r="E686" s="15"/>
      <c r="F686" s="15"/>
      <c r="G686" s="15"/>
    </row>
    <row r="687" spans="1:7" s="3" customFormat="1" ht="12">
      <c r="A687" s="13"/>
      <c r="B687" s="14"/>
      <c r="C687" s="13"/>
      <c r="D687" s="15"/>
      <c r="E687" s="15"/>
      <c r="F687" s="15"/>
      <c r="G687" s="15"/>
    </row>
    <row r="688" spans="1:7" s="3" customFormat="1" ht="12">
      <c r="A688" s="13"/>
      <c r="B688" s="14"/>
      <c r="C688" s="13"/>
      <c r="D688" s="15"/>
      <c r="E688" s="15"/>
      <c r="F688" s="15"/>
      <c r="G688" s="15"/>
    </row>
    <row r="689" spans="1:7" s="3" customFormat="1" ht="12">
      <c r="A689" s="13"/>
      <c r="B689" s="14"/>
      <c r="C689" s="13"/>
      <c r="D689" s="15"/>
      <c r="E689" s="15"/>
      <c r="F689" s="15"/>
      <c r="G689" s="15"/>
    </row>
    <row r="690" spans="1:7" s="3" customFormat="1" ht="12">
      <c r="A690" s="13"/>
      <c r="B690" s="14"/>
      <c r="C690" s="13"/>
      <c r="D690" s="15"/>
      <c r="E690" s="15"/>
      <c r="F690" s="15"/>
      <c r="G690" s="15"/>
    </row>
    <row r="691" spans="1:7" s="3" customFormat="1" ht="12">
      <c r="A691" s="13"/>
      <c r="B691" s="14"/>
      <c r="C691" s="13"/>
      <c r="D691" s="15"/>
      <c r="E691" s="15"/>
      <c r="F691" s="15"/>
      <c r="G691" s="15"/>
    </row>
    <row r="692" spans="1:7" s="3" customFormat="1" ht="12">
      <c r="A692" s="13"/>
      <c r="B692" s="14"/>
      <c r="C692" s="13"/>
      <c r="D692" s="15"/>
      <c r="E692" s="15"/>
      <c r="F692" s="15"/>
      <c r="G692" s="15"/>
    </row>
    <row r="693" spans="1:7" s="3" customFormat="1" ht="12">
      <c r="A693" s="13"/>
      <c r="B693" s="14"/>
      <c r="C693" s="13"/>
      <c r="D693" s="15"/>
      <c r="E693" s="15"/>
      <c r="F693" s="15"/>
      <c r="G693" s="15"/>
    </row>
    <row r="694" spans="1:7" s="3" customFormat="1" ht="12">
      <c r="A694" s="13"/>
      <c r="B694" s="14"/>
      <c r="C694" s="13"/>
      <c r="D694" s="15"/>
      <c r="E694" s="15"/>
      <c r="F694" s="15"/>
      <c r="G694" s="15"/>
    </row>
    <row r="695" spans="1:7" s="3" customFormat="1" ht="12">
      <c r="A695" s="13"/>
      <c r="B695" s="14"/>
      <c r="C695" s="13"/>
      <c r="D695" s="15"/>
      <c r="E695" s="15"/>
      <c r="F695" s="15"/>
      <c r="G695" s="15"/>
    </row>
    <row r="696" spans="1:7" s="3" customFormat="1" ht="12">
      <c r="A696" s="13"/>
      <c r="B696" s="14"/>
      <c r="C696" s="13"/>
      <c r="D696" s="15"/>
      <c r="E696" s="15"/>
      <c r="F696" s="15"/>
      <c r="G696" s="15"/>
    </row>
    <row r="697" spans="1:7" s="3" customFormat="1" ht="12">
      <c r="A697" s="13"/>
      <c r="B697" s="14"/>
      <c r="C697" s="13"/>
      <c r="D697" s="15"/>
      <c r="E697" s="15"/>
      <c r="F697" s="15"/>
      <c r="G697" s="15"/>
    </row>
    <row r="698" spans="1:7" s="3" customFormat="1" ht="12">
      <c r="A698" s="13"/>
      <c r="B698" s="14"/>
      <c r="C698" s="13"/>
      <c r="D698" s="15"/>
      <c r="E698" s="15"/>
      <c r="F698" s="15"/>
      <c r="G698" s="15"/>
    </row>
    <row r="699" spans="1:7" s="3" customFormat="1" ht="12">
      <c r="A699" s="13"/>
      <c r="B699" s="14"/>
      <c r="C699" s="13"/>
      <c r="D699" s="15"/>
      <c r="E699" s="15"/>
      <c r="F699" s="15"/>
      <c r="G699" s="15"/>
    </row>
    <row r="700" spans="1:7" s="3" customFormat="1" ht="12">
      <c r="A700" s="13"/>
      <c r="B700" s="14"/>
      <c r="C700" s="13"/>
      <c r="D700" s="15"/>
      <c r="E700" s="15"/>
      <c r="F700" s="15"/>
      <c r="G700" s="15"/>
    </row>
    <row r="701" spans="1:7" s="3" customFormat="1" ht="12">
      <c r="A701" s="13"/>
      <c r="B701" s="14"/>
      <c r="C701" s="13"/>
      <c r="D701" s="15"/>
      <c r="E701" s="15"/>
      <c r="F701" s="15"/>
      <c r="G701" s="15"/>
    </row>
    <row r="702" spans="1:7" s="3" customFormat="1" ht="12">
      <c r="A702" s="13"/>
      <c r="B702" s="14"/>
      <c r="C702" s="13"/>
      <c r="D702" s="15"/>
      <c r="E702" s="15"/>
      <c r="F702" s="15"/>
      <c r="G702" s="15"/>
    </row>
    <row r="703" spans="1:7" s="3" customFormat="1" ht="12">
      <c r="A703" s="13"/>
      <c r="B703" s="14"/>
      <c r="C703" s="13"/>
      <c r="D703" s="15"/>
      <c r="E703" s="15"/>
      <c r="F703" s="15"/>
      <c r="G703" s="15"/>
    </row>
    <row r="704" spans="1:7" s="3" customFormat="1" ht="12">
      <c r="A704" s="13"/>
      <c r="B704" s="14"/>
      <c r="C704" s="13"/>
      <c r="D704" s="15"/>
      <c r="E704" s="15"/>
      <c r="F704" s="15"/>
      <c r="G704" s="15"/>
    </row>
    <row r="705" spans="1:7" s="3" customFormat="1" ht="12">
      <c r="A705" s="13"/>
      <c r="B705" s="14"/>
      <c r="C705" s="13"/>
      <c r="D705" s="15"/>
      <c r="E705" s="15"/>
      <c r="F705" s="15"/>
      <c r="G705" s="15"/>
    </row>
    <row r="706" spans="1:7" s="3" customFormat="1" ht="12">
      <c r="A706" s="13"/>
      <c r="B706" s="14"/>
      <c r="C706" s="13"/>
      <c r="D706" s="15"/>
      <c r="E706" s="15"/>
      <c r="F706" s="15"/>
      <c r="G706" s="15"/>
    </row>
    <row r="707" spans="1:7" s="3" customFormat="1" ht="12">
      <c r="A707" s="13"/>
      <c r="B707" s="14"/>
      <c r="C707" s="13"/>
      <c r="D707" s="15"/>
      <c r="E707" s="15"/>
      <c r="F707" s="15"/>
      <c r="G707" s="15"/>
    </row>
    <row r="708" spans="1:7" s="3" customFormat="1" ht="12">
      <c r="A708" s="13"/>
      <c r="B708" s="14"/>
      <c r="C708" s="13"/>
      <c r="D708" s="15"/>
      <c r="E708" s="15"/>
      <c r="F708" s="15"/>
      <c r="G708" s="15"/>
    </row>
    <row r="709" spans="1:7" s="3" customFormat="1" ht="12">
      <c r="A709" s="13"/>
      <c r="B709" s="14"/>
      <c r="C709" s="13"/>
      <c r="D709" s="15"/>
      <c r="E709" s="15"/>
      <c r="F709" s="15"/>
      <c r="G709" s="15"/>
    </row>
    <row r="710" spans="1:7" s="3" customFormat="1" ht="12">
      <c r="A710" s="13"/>
      <c r="B710" s="14"/>
      <c r="C710" s="13"/>
      <c r="D710" s="15"/>
      <c r="E710" s="15"/>
      <c r="F710" s="15"/>
      <c r="G710" s="15"/>
    </row>
    <row r="711" spans="1:7" s="3" customFormat="1" ht="12">
      <c r="A711" s="13"/>
      <c r="B711" s="14"/>
      <c r="C711" s="13"/>
      <c r="D711" s="15"/>
      <c r="E711" s="15"/>
      <c r="F711" s="15"/>
      <c r="G711" s="15"/>
    </row>
    <row r="712" spans="1:7" s="3" customFormat="1" ht="12">
      <c r="A712" s="13"/>
      <c r="B712" s="14"/>
      <c r="C712" s="13"/>
      <c r="D712" s="15"/>
      <c r="E712" s="15"/>
      <c r="F712" s="15"/>
      <c r="G712" s="15"/>
    </row>
    <row r="713" spans="1:7" s="3" customFormat="1" ht="12">
      <c r="A713" s="13"/>
      <c r="B713" s="14"/>
      <c r="C713" s="13"/>
      <c r="D713" s="15"/>
      <c r="E713" s="15"/>
      <c r="F713" s="15"/>
      <c r="G713" s="15"/>
    </row>
    <row r="714" spans="1:7" s="3" customFormat="1" ht="12">
      <c r="A714" s="13"/>
      <c r="B714" s="14"/>
      <c r="C714" s="13"/>
      <c r="D714" s="15"/>
      <c r="E714" s="15"/>
      <c r="F714" s="15"/>
      <c r="G714" s="15"/>
    </row>
    <row r="715" spans="1:7" s="3" customFormat="1" ht="12">
      <c r="A715" s="13"/>
      <c r="B715" s="14"/>
      <c r="C715" s="13"/>
      <c r="D715" s="15"/>
      <c r="E715" s="15"/>
      <c r="F715" s="15"/>
      <c r="G715" s="15"/>
    </row>
    <row r="716" spans="1:7" s="3" customFormat="1" ht="12">
      <c r="A716" s="13"/>
      <c r="B716" s="14"/>
      <c r="C716" s="13"/>
      <c r="D716" s="15"/>
      <c r="E716" s="15"/>
      <c r="F716" s="15"/>
      <c r="G716" s="15"/>
    </row>
    <row r="717" spans="1:7" s="3" customFormat="1" ht="12">
      <c r="A717" s="13"/>
      <c r="B717" s="14"/>
      <c r="C717" s="13"/>
      <c r="D717" s="15"/>
      <c r="E717" s="15"/>
      <c r="F717" s="15"/>
      <c r="G717" s="15"/>
    </row>
    <row r="718" spans="1:7" s="3" customFormat="1" ht="12">
      <c r="A718" s="13"/>
      <c r="B718" s="14"/>
      <c r="C718" s="13"/>
      <c r="D718" s="15"/>
      <c r="E718" s="15"/>
      <c r="F718" s="15"/>
      <c r="G718" s="15"/>
    </row>
    <row r="719" spans="1:7" s="3" customFormat="1" ht="12">
      <c r="A719" s="13"/>
      <c r="B719" s="14"/>
      <c r="C719" s="13"/>
      <c r="D719" s="15"/>
      <c r="E719" s="15"/>
      <c r="F719" s="15"/>
      <c r="G719" s="15"/>
    </row>
    <row r="720" spans="1:7" s="3" customFormat="1" ht="12">
      <c r="A720" s="13"/>
      <c r="B720" s="14"/>
      <c r="C720" s="13"/>
      <c r="D720" s="15"/>
      <c r="E720" s="15"/>
      <c r="F720" s="15"/>
      <c r="G720" s="15"/>
    </row>
    <row r="721" spans="1:7" s="3" customFormat="1" ht="12">
      <c r="A721" s="13"/>
      <c r="B721" s="14"/>
      <c r="C721" s="13"/>
      <c r="D721" s="15"/>
      <c r="E721" s="15"/>
      <c r="F721" s="15"/>
      <c r="G721" s="15"/>
    </row>
    <row r="722" spans="1:7" s="3" customFormat="1" ht="12">
      <c r="A722" s="13"/>
      <c r="B722" s="14"/>
      <c r="C722" s="13"/>
      <c r="D722" s="15"/>
      <c r="E722" s="15"/>
      <c r="F722" s="15"/>
      <c r="G722" s="15"/>
    </row>
    <row r="723" spans="1:7" s="3" customFormat="1" ht="12">
      <c r="A723" s="13"/>
      <c r="B723" s="14"/>
      <c r="C723" s="13"/>
      <c r="D723" s="15"/>
      <c r="E723" s="15"/>
      <c r="F723" s="15"/>
      <c r="G723" s="15"/>
    </row>
    <row r="724" spans="1:7" s="3" customFormat="1" ht="12">
      <c r="A724" s="13"/>
      <c r="B724" s="14"/>
      <c r="C724" s="13"/>
      <c r="D724" s="15"/>
      <c r="E724" s="15"/>
      <c r="F724" s="15"/>
      <c r="G724" s="15"/>
    </row>
    <row r="725" spans="1:7" s="3" customFormat="1" ht="12">
      <c r="A725" s="13"/>
      <c r="B725" s="14"/>
      <c r="C725" s="13"/>
      <c r="D725" s="15"/>
      <c r="E725" s="15"/>
      <c r="F725" s="15"/>
      <c r="G725" s="15"/>
    </row>
    <row r="726" spans="1:7" s="3" customFormat="1" ht="12">
      <c r="A726" s="13"/>
      <c r="B726" s="14"/>
      <c r="C726" s="13"/>
      <c r="D726" s="15"/>
      <c r="E726" s="15"/>
      <c r="F726" s="15"/>
      <c r="G726" s="15"/>
    </row>
    <row r="727" spans="1:7" s="3" customFormat="1" ht="12">
      <c r="A727" s="13"/>
      <c r="B727" s="14"/>
      <c r="C727" s="13"/>
      <c r="D727" s="15"/>
      <c r="E727" s="15"/>
      <c r="F727" s="15"/>
      <c r="G727" s="15"/>
    </row>
    <row r="728" spans="1:7" s="3" customFormat="1" ht="12">
      <c r="A728" s="13"/>
      <c r="B728" s="14"/>
      <c r="C728" s="13"/>
      <c r="D728" s="15"/>
      <c r="E728" s="15"/>
      <c r="F728" s="15"/>
      <c r="G728" s="15"/>
    </row>
    <row r="729" spans="1:7" s="3" customFormat="1" ht="12">
      <c r="A729" s="13"/>
      <c r="B729" s="14"/>
      <c r="C729" s="13"/>
      <c r="D729" s="15"/>
      <c r="E729" s="15"/>
      <c r="F729" s="15"/>
      <c r="G729" s="15"/>
    </row>
    <row r="730" spans="1:7" s="3" customFormat="1" ht="12">
      <c r="A730" s="13"/>
      <c r="B730" s="14"/>
      <c r="C730" s="13"/>
      <c r="D730" s="15"/>
      <c r="E730" s="15"/>
      <c r="F730" s="15"/>
      <c r="G730" s="15"/>
    </row>
    <row r="731" spans="1:7" s="3" customFormat="1" ht="12">
      <c r="A731" s="13"/>
      <c r="B731" s="14"/>
      <c r="C731" s="13"/>
      <c r="D731" s="15"/>
      <c r="E731" s="15"/>
      <c r="F731" s="15"/>
      <c r="G731" s="15"/>
    </row>
    <row r="732" spans="1:7" s="3" customFormat="1" ht="12">
      <c r="A732" s="13"/>
      <c r="B732" s="14"/>
      <c r="C732" s="13"/>
      <c r="D732" s="15"/>
      <c r="E732" s="15"/>
      <c r="F732" s="15"/>
      <c r="G732" s="15"/>
    </row>
    <row r="733" spans="1:7" s="3" customFormat="1" ht="12">
      <c r="A733" s="13"/>
      <c r="B733" s="14"/>
      <c r="C733" s="13"/>
      <c r="D733" s="15"/>
      <c r="E733" s="15"/>
      <c r="F733" s="15"/>
      <c r="G733" s="15"/>
    </row>
    <row r="734" spans="1:7" s="3" customFormat="1" ht="12">
      <c r="A734" s="13"/>
      <c r="B734" s="14"/>
      <c r="C734" s="13"/>
      <c r="D734" s="15"/>
      <c r="E734" s="15"/>
      <c r="F734" s="15"/>
      <c r="G734" s="15"/>
    </row>
    <row r="735" spans="1:7" s="3" customFormat="1" ht="12">
      <c r="A735" s="13"/>
      <c r="B735" s="14"/>
      <c r="C735" s="13"/>
      <c r="D735" s="15"/>
      <c r="E735" s="15"/>
      <c r="F735" s="15"/>
      <c r="G735" s="15"/>
    </row>
    <row r="736" spans="1:7" s="3" customFormat="1" ht="12">
      <c r="A736" s="13"/>
      <c r="B736" s="14"/>
      <c r="C736" s="13"/>
      <c r="D736" s="15"/>
      <c r="E736" s="15"/>
      <c r="F736" s="15"/>
      <c r="G736" s="15"/>
    </row>
    <row r="737" spans="1:7" s="3" customFormat="1" ht="12">
      <c r="A737" s="13"/>
      <c r="B737" s="14"/>
      <c r="C737" s="13"/>
      <c r="D737" s="15"/>
      <c r="E737" s="15"/>
      <c r="F737" s="15"/>
      <c r="G737" s="15"/>
    </row>
    <row r="738" spans="1:7" s="3" customFormat="1" ht="12">
      <c r="A738" s="13"/>
      <c r="B738" s="14"/>
      <c r="C738" s="13"/>
      <c r="D738" s="15"/>
      <c r="E738" s="15"/>
      <c r="F738" s="15"/>
      <c r="G738" s="15"/>
    </row>
    <row r="739" spans="1:7" s="3" customFormat="1" ht="12">
      <c r="A739" s="13"/>
      <c r="B739" s="14"/>
      <c r="C739" s="13"/>
      <c r="D739" s="15"/>
      <c r="E739" s="15"/>
      <c r="F739" s="15"/>
      <c r="G739" s="15"/>
    </row>
    <row r="740" spans="1:7" s="3" customFormat="1" ht="12">
      <c r="A740" s="13"/>
      <c r="B740" s="14"/>
      <c r="C740" s="13"/>
      <c r="D740" s="15"/>
      <c r="E740" s="15"/>
      <c r="F740" s="15"/>
      <c r="G740" s="15"/>
    </row>
    <row r="741" spans="1:7" s="3" customFormat="1" ht="12">
      <c r="A741" s="13"/>
      <c r="B741" s="14"/>
      <c r="C741" s="13"/>
      <c r="D741" s="15"/>
      <c r="E741" s="15"/>
      <c r="F741" s="15"/>
      <c r="G741" s="15"/>
    </row>
    <row r="742" spans="1:7" s="3" customFormat="1" ht="12">
      <c r="A742" s="13"/>
      <c r="B742" s="14"/>
      <c r="C742" s="13"/>
      <c r="D742" s="15"/>
      <c r="E742" s="15"/>
      <c r="F742" s="15"/>
      <c r="G742" s="15"/>
    </row>
    <row r="743" spans="1:7" s="3" customFormat="1" ht="12">
      <c r="A743" s="13"/>
      <c r="B743" s="14"/>
      <c r="C743" s="13"/>
      <c r="D743" s="15"/>
      <c r="E743" s="15"/>
      <c r="F743" s="15"/>
      <c r="G743" s="15"/>
    </row>
    <row r="744" spans="1:7" s="3" customFormat="1" ht="12">
      <c r="A744" s="13"/>
      <c r="B744" s="14"/>
      <c r="C744" s="13"/>
      <c r="D744" s="15"/>
      <c r="E744" s="15"/>
      <c r="F744" s="15"/>
      <c r="G744" s="15"/>
    </row>
    <row r="745" spans="1:7" s="3" customFormat="1" ht="12">
      <c r="A745" s="13"/>
      <c r="B745" s="14"/>
      <c r="C745" s="13"/>
      <c r="D745" s="15"/>
      <c r="E745" s="15"/>
      <c r="F745" s="15"/>
      <c r="G745" s="15"/>
    </row>
    <row r="746" spans="1:7" s="3" customFormat="1" ht="12">
      <c r="A746" s="13"/>
      <c r="B746" s="14"/>
      <c r="C746" s="13"/>
      <c r="D746" s="15"/>
      <c r="E746" s="15"/>
      <c r="F746" s="15"/>
      <c r="G746" s="15"/>
    </row>
    <row r="747" spans="1:7" s="3" customFormat="1" ht="12">
      <c r="A747" s="13"/>
      <c r="B747" s="14"/>
      <c r="C747" s="13"/>
      <c r="D747" s="15"/>
      <c r="E747" s="15"/>
      <c r="F747" s="15"/>
      <c r="G747" s="15"/>
    </row>
    <row r="748" spans="1:7" s="3" customFormat="1" ht="12">
      <c r="A748" s="13"/>
      <c r="B748" s="14"/>
      <c r="C748" s="13"/>
      <c r="D748" s="15"/>
      <c r="E748" s="15"/>
      <c r="F748" s="15"/>
      <c r="G748" s="15"/>
    </row>
    <row r="749" spans="1:7" s="3" customFormat="1" ht="12">
      <c r="A749" s="13"/>
      <c r="B749" s="14"/>
      <c r="C749" s="13"/>
      <c r="D749" s="15"/>
      <c r="E749" s="15"/>
      <c r="F749" s="15"/>
      <c r="G749" s="15"/>
    </row>
    <row r="750" spans="1:7" s="3" customFormat="1" ht="12">
      <c r="A750" s="13"/>
      <c r="B750" s="14"/>
      <c r="C750" s="13"/>
      <c r="D750" s="15"/>
      <c r="E750" s="15"/>
      <c r="F750" s="15"/>
      <c r="G750" s="15"/>
    </row>
    <row r="751" spans="1:7" s="3" customFormat="1" ht="12">
      <c r="A751" s="13"/>
      <c r="B751" s="14"/>
      <c r="C751" s="13"/>
      <c r="D751" s="15"/>
      <c r="E751" s="15"/>
      <c r="F751" s="15"/>
      <c r="G751" s="15"/>
    </row>
    <row r="752" spans="1:7" s="3" customFormat="1" ht="12">
      <c r="A752" s="13"/>
      <c r="B752" s="14"/>
      <c r="C752" s="13"/>
      <c r="D752" s="15"/>
      <c r="E752" s="15"/>
      <c r="F752" s="15"/>
      <c r="G752" s="15"/>
    </row>
    <row r="753" spans="1:7" s="3" customFormat="1" ht="12">
      <c r="A753" s="13"/>
      <c r="B753" s="14"/>
      <c r="C753" s="13"/>
      <c r="D753" s="15"/>
      <c r="E753" s="15"/>
      <c r="F753" s="15"/>
      <c r="G753" s="15"/>
    </row>
    <row r="754" spans="1:7" s="3" customFormat="1" ht="12">
      <c r="A754" s="13"/>
      <c r="B754" s="14"/>
      <c r="C754" s="13"/>
      <c r="D754" s="15"/>
      <c r="E754" s="15"/>
      <c r="F754" s="15"/>
      <c r="G754" s="15"/>
    </row>
    <row r="755" spans="1:7" s="3" customFormat="1" ht="12">
      <c r="A755" s="13"/>
      <c r="B755" s="14"/>
      <c r="C755" s="13"/>
      <c r="D755" s="15"/>
      <c r="E755" s="15"/>
      <c r="F755" s="15"/>
      <c r="G755" s="15"/>
    </row>
    <row r="756" spans="1:7" s="3" customFormat="1" ht="12">
      <c r="A756" s="13"/>
      <c r="B756" s="14"/>
      <c r="C756" s="13"/>
      <c r="D756" s="15"/>
      <c r="E756" s="15"/>
      <c r="F756" s="15"/>
      <c r="G756" s="15"/>
    </row>
    <row r="757" spans="1:7" s="3" customFormat="1" ht="12">
      <c r="A757" s="13"/>
      <c r="B757" s="14"/>
      <c r="C757" s="13"/>
      <c r="D757" s="15"/>
      <c r="E757" s="15"/>
      <c r="F757" s="15"/>
      <c r="G757" s="15"/>
    </row>
    <row r="758" spans="1:7" s="3" customFormat="1" ht="12">
      <c r="A758" s="13"/>
      <c r="B758" s="14"/>
      <c r="C758" s="13"/>
      <c r="D758" s="15"/>
      <c r="E758" s="15"/>
      <c r="F758" s="15"/>
      <c r="G758" s="15"/>
    </row>
    <row r="759" spans="1:7" s="3" customFormat="1" ht="12">
      <c r="A759" s="13"/>
      <c r="B759" s="14"/>
      <c r="C759" s="13"/>
      <c r="D759" s="15"/>
      <c r="E759" s="15"/>
      <c r="F759" s="15"/>
      <c r="G759" s="15"/>
    </row>
    <row r="760" spans="1:7" s="3" customFormat="1" ht="12">
      <c r="A760" s="13"/>
      <c r="B760" s="14"/>
      <c r="C760" s="13"/>
      <c r="D760" s="15"/>
      <c r="E760" s="15"/>
      <c r="F760" s="15"/>
      <c r="G760" s="15"/>
    </row>
    <row r="761" spans="1:7" s="3" customFormat="1" ht="12">
      <c r="A761" s="13"/>
      <c r="B761" s="14"/>
      <c r="C761" s="13"/>
      <c r="D761" s="15"/>
      <c r="E761" s="15"/>
      <c r="F761" s="15"/>
      <c r="G761" s="15"/>
    </row>
    <row r="762" spans="1:7" s="3" customFormat="1" ht="12">
      <c r="A762" s="13"/>
      <c r="B762" s="14"/>
      <c r="C762" s="13"/>
      <c r="D762" s="15"/>
      <c r="E762" s="15"/>
      <c r="F762" s="15"/>
      <c r="G762" s="15"/>
    </row>
    <row r="763" spans="1:7" s="3" customFormat="1" ht="12">
      <c r="A763" s="13"/>
      <c r="B763" s="14"/>
      <c r="C763" s="13"/>
      <c r="D763" s="15"/>
      <c r="E763" s="15"/>
      <c r="F763" s="15"/>
      <c r="G763" s="15"/>
    </row>
    <row r="764" spans="1:7" s="3" customFormat="1" ht="12">
      <c r="A764" s="13"/>
      <c r="B764" s="14"/>
      <c r="C764" s="13"/>
      <c r="D764" s="15"/>
      <c r="E764" s="15"/>
      <c r="F764" s="15"/>
      <c r="G764" s="15"/>
    </row>
    <row r="765" spans="1:7" s="3" customFormat="1" ht="12">
      <c r="A765" s="13"/>
      <c r="B765" s="14"/>
      <c r="C765" s="13"/>
      <c r="D765" s="15"/>
      <c r="E765" s="15"/>
      <c r="F765" s="15"/>
      <c r="G765" s="15"/>
    </row>
    <row r="766" spans="1:7" s="3" customFormat="1" ht="12">
      <c r="A766" s="13"/>
      <c r="B766" s="14"/>
      <c r="C766" s="13"/>
      <c r="D766" s="15"/>
      <c r="E766" s="15"/>
      <c r="F766" s="15"/>
      <c r="G766" s="15"/>
    </row>
    <row r="767" spans="1:7" s="3" customFormat="1" ht="12">
      <c r="A767" s="13"/>
      <c r="B767" s="14"/>
      <c r="C767" s="13"/>
      <c r="D767" s="15"/>
      <c r="E767" s="15"/>
      <c r="F767" s="15"/>
      <c r="G767" s="15"/>
    </row>
    <row r="768" spans="1:7" s="3" customFormat="1" ht="12">
      <c r="A768" s="13"/>
      <c r="B768" s="14"/>
      <c r="C768" s="13"/>
      <c r="D768" s="15"/>
      <c r="E768" s="15"/>
      <c r="F768" s="15"/>
      <c r="G768" s="15"/>
    </row>
    <row r="769" spans="1:7" s="3" customFormat="1" ht="12">
      <c r="A769" s="13"/>
      <c r="B769" s="14"/>
      <c r="C769" s="13"/>
      <c r="D769" s="15"/>
      <c r="E769" s="15"/>
      <c r="F769" s="15"/>
      <c r="G769" s="15"/>
    </row>
    <row r="770" spans="1:7" s="3" customFormat="1" ht="12">
      <c r="A770" s="13"/>
      <c r="B770" s="14"/>
      <c r="C770" s="13"/>
      <c r="D770" s="15"/>
      <c r="E770" s="15"/>
      <c r="F770" s="15"/>
      <c r="G770" s="15"/>
    </row>
    <row r="771" spans="1:7" s="3" customFormat="1" ht="12">
      <c r="A771" s="13"/>
      <c r="B771" s="14"/>
      <c r="C771" s="13"/>
      <c r="D771" s="15"/>
      <c r="E771" s="15"/>
      <c r="F771" s="15"/>
      <c r="G771" s="15"/>
    </row>
    <row r="772" spans="1:7" s="3" customFormat="1" ht="12">
      <c r="A772" s="13"/>
      <c r="B772" s="14"/>
      <c r="C772" s="13"/>
      <c r="D772" s="15"/>
      <c r="E772" s="15"/>
      <c r="F772" s="15"/>
      <c r="G772" s="15"/>
    </row>
    <row r="773" spans="1:7" s="3" customFormat="1" ht="12">
      <c r="A773" s="13"/>
      <c r="B773" s="14"/>
      <c r="C773" s="13"/>
      <c r="D773" s="15"/>
      <c r="E773" s="15"/>
      <c r="F773" s="15"/>
      <c r="G773" s="15"/>
    </row>
    <row r="774" spans="1:7" s="3" customFormat="1" ht="12">
      <c r="A774" s="13"/>
      <c r="B774" s="14"/>
      <c r="C774" s="13"/>
      <c r="D774" s="15"/>
      <c r="E774" s="15"/>
      <c r="F774" s="15"/>
      <c r="G774" s="15"/>
    </row>
    <row r="775" spans="1:7" s="3" customFormat="1" ht="12">
      <c r="A775" s="13"/>
      <c r="B775" s="14"/>
      <c r="C775" s="13"/>
      <c r="D775" s="15"/>
      <c r="E775" s="15"/>
      <c r="F775" s="15"/>
      <c r="G775" s="15"/>
    </row>
    <row r="776" spans="1:7" s="3" customFormat="1" ht="12">
      <c r="A776" s="13"/>
      <c r="B776" s="14"/>
      <c r="C776" s="13"/>
      <c r="D776" s="15"/>
      <c r="E776" s="15"/>
      <c r="F776" s="15"/>
      <c r="G776" s="15"/>
    </row>
    <row r="777" spans="1:7" s="3" customFormat="1" ht="12">
      <c r="A777" s="13"/>
      <c r="B777" s="14"/>
      <c r="C777" s="13"/>
      <c r="D777" s="15"/>
      <c r="E777" s="15"/>
      <c r="F777" s="15"/>
      <c r="G777" s="15"/>
    </row>
    <row r="778" spans="1:7" s="3" customFormat="1" ht="12">
      <c r="A778" s="13"/>
      <c r="B778" s="14"/>
      <c r="C778" s="13"/>
      <c r="D778" s="15"/>
      <c r="E778" s="15"/>
      <c r="F778" s="15"/>
      <c r="G778" s="15"/>
    </row>
    <row r="779" spans="1:7" s="3" customFormat="1" ht="12">
      <c r="A779" s="13"/>
      <c r="B779" s="14"/>
      <c r="C779" s="13"/>
      <c r="D779" s="15"/>
      <c r="E779" s="15"/>
      <c r="F779" s="15"/>
      <c r="G779" s="15"/>
    </row>
    <row r="780" spans="1:7" s="3" customFormat="1" ht="12">
      <c r="A780" s="13"/>
      <c r="B780" s="14"/>
      <c r="C780" s="13"/>
      <c r="D780" s="15"/>
      <c r="E780" s="15"/>
      <c r="F780" s="15"/>
      <c r="G780" s="15"/>
    </row>
    <row r="781" spans="1:7" s="3" customFormat="1" ht="12">
      <c r="A781" s="13"/>
      <c r="B781" s="14"/>
      <c r="C781" s="13"/>
      <c r="D781" s="15"/>
      <c r="E781" s="15"/>
      <c r="F781" s="15"/>
      <c r="G781" s="15"/>
    </row>
    <row r="782" spans="1:7" s="3" customFormat="1" ht="12">
      <c r="A782" s="13"/>
      <c r="B782" s="14"/>
      <c r="C782" s="13"/>
      <c r="D782" s="15"/>
      <c r="E782" s="15"/>
      <c r="F782" s="15"/>
      <c r="G782" s="15"/>
    </row>
    <row r="783" spans="1:7" s="3" customFormat="1" ht="12">
      <c r="A783" s="13"/>
      <c r="B783" s="14"/>
      <c r="C783" s="13"/>
      <c r="D783" s="15"/>
      <c r="E783" s="15"/>
      <c r="F783" s="15"/>
      <c r="G783" s="15"/>
    </row>
    <row r="784" spans="1:7" s="3" customFormat="1" ht="12">
      <c r="A784" s="13"/>
      <c r="B784" s="14"/>
      <c r="C784" s="13"/>
      <c r="D784" s="15"/>
      <c r="E784" s="15"/>
      <c r="F784" s="15"/>
      <c r="G784" s="15"/>
    </row>
    <row r="785" spans="1:7" s="3" customFormat="1" ht="12">
      <c r="A785" s="13"/>
      <c r="B785" s="14"/>
      <c r="C785" s="13"/>
      <c r="D785" s="15"/>
      <c r="E785" s="15"/>
      <c r="F785" s="15"/>
      <c r="G785" s="15"/>
    </row>
    <row r="786" spans="1:7" s="3" customFormat="1" ht="12">
      <c r="A786" s="13"/>
      <c r="B786" s="14"/>
      <c r="C786" s="13"/>
      <c r="D786" s="15"/>
      <c r="E786" s="15"/>
      <c r="F786" s="15"/>
      <c r="G786" s="15"/>
    </row>
    <row r="787" spans="1:7" s="3" customFormat="1" ht="12">
      <c r="A787" s="13"/>
      <c r="B787" s="14"/>
      <c r="C787" s="13"/>
      <c r="D787" s="15"/>
      <c r="E787" s="15"/>
      <c r="F787" s="15"/>
      <c r="G787" s="15"/>
    </row>
    <row r="788" spans="1:7" s="3" customFormat="1" ht="12">
      <c r="A788" s="13"/>
      <c r="B788" s="14"/>
      <c r="C788" s="13"/>
      <c r="D788" s="15"/>
      <c r="E788" s="15"/>
      <c r="F788" s="15"/>
      <c r="G788" s="15"/>
    </row>
    <row r="789" spans="1:7" s="3" customFormat="1" ht="12">
      <c r="A789" s="13"/>
      <c r="B789" s="14"/>
      <c r="C789" s="13"/>
      <c r="D789" s="15"/>
      <c r="E789" s="15"/>
      <c r="F789" s="15"/>
      <c r="G789" s="15"/>
    </row>
    <row r="790" spans="1:7" s="3" customFormat="1" ht="12">
      <c r="A790" s="13"/>
      <c r="B790" s="14"/>
      <c r="C790" s="13"/>
      <c r="D790" s="15"/>
      <c r="E790" s="15"/>
      <c r="F790" s="15"/>
      <c r="G790" s="15"/>
    </row>
    <row r="791" spans="1:7" s="3" customFormat="1" ht="12">
      <c r="A791" s="13"/>
      <c r="B791" s="14"/>
      <c r="C791" s="13"/>
      <c r="D791" s="15"/>
      <c r="E791" s="15"/>
      <c r="F791" s="15"/>
      <c r="G791" s="15"/>
    </row>
    <row r="792" spans="1:7" s="3" customFormat="1" ht="12">
      <c r="A792" s="13"/>
      <c r="B792" s="14"/>
      <c r="C792" s="13"/>
      <c r="D792" s="15"/>
      <c r="E792" s="15"/>
      <c r="F792" s="15"/>
      <c r="G792" s="15"/>
    </row>
    <row r="793" spans="1:7" s="3" customFormat="1" ht="12">
      <c r="A793" s="13"/>
      <c r="B793" s="14"/>
      <c r="C793" s="13"/>
      <c r="D793" s="15"/>
      <c r="E793" s="15"/>
      <c r="F793" s="15"/>
      <c r="G793" s="15"/>
    </row>
    <row r="794" spans="1:7" s="3" customFormat="1" ht="12">
      <c r="A794" s="13"/>
      <c r="B794" s="14"/>
      <c r="C794" s="13"/>
      <c r="D794" s="15"/>
      <c r="E794" s="15"/>
      <c r="F794" s="15"/>
      <c r="G794" s="15"/>
    </row>
    <row r="795" spans="1:7" s="3" customFormat="1" ht="12">
      <c r="A795" s="13"/>
      <c r="B795" s="14"/>
      <c r="C795" s="13"/>
      <c r="D795" s="15"/>
      <c r="E795" s="15"/>
      <c r="F795" s="15"/>
      <c r="G795" s="15"/>
    </row>
    <row r="796" spans="1:7" s="3" customFormat="1" ht="12">
      <c r="A796" s="13"/>
      <c r="B796" s="14"/>
      <c r="C796" s="13"/>
      <c r="D796" s="15"/>
      <c r="E796" s="15"/>
      <c r="F796" s="15"/>
      <c r="G796" s="15"/>
    </row>
    <row r="797" spans="1:7" s="3" customFormat="1" ht="12">
      <c r="A797" s="13"/>
      <c r="B797" s="14"/>
      <c r="C797" s="13"/>
      <c r="D797" s="15"/>
      <c r="E797" s="15"/>
      <c r="F797" s="15"/>
      <c r="G797" s="15"/>
    </row>
    <row r="798" spans="1:7" s="3" customFormat="1" ht="12">
      <c r="A798" s="13"/>
      <c r="B798" s="14"/>
      <c r="C798" s="13"/>
      <c r="D798" s="15"/>
      <c r="E798" s="15"/>
      <c r="F798" s="15"/>
      <c r="G798" s="15"/>
    </row>
    <row r="799" spans="1:7" s="3" customFormat="1" ht="12">
      <c r="A799" s="13"/>
      <c r="B799" s="14"/>
      <c r="C799" s="13"/>
      <c r="D799" s="15"/>
      <c r="E799" s="15"/>
      <c r="F799" s="15"/>
      <c r="G799" s="15"/>
    </row>
    <row r="800" spans="1:7" s="3" customFormat="1" ht="12">
      <c r="A800" s="13"/>
      <c r="B800" s="14"/>
      <c r="C800" s="13"/>
      <c r="D800" s="15"/>
      <c r="E800" s="15"/>
      <c r="F800" s="15"/>
      <c r="G800" s="15"/>
    </row>
    <row r="801" spans="1:7" s="3" customFormat="1" ht="12">
      <c r="A801" s="13"/>
      <c r="B801" s="14"/>
      <c r="C801" s="13"/>
      <c r="D801" s="15"/>
      <c r="E801" s="15"/>
      <c r="F801" s="15"/>
      <c r="G801" s="15"/>
    </row>
    <row r="802" spans="1:7" s="3" customFormat="1" ht="12">
      <c r="A802" s="13"/>
      <c r="B802" s="14"/>
      <c r="C802" s="13"/>
      <c r="D802" s="15"/>
      <c r="E802" s="15"/>
      <c r="F802" s="15"/>
      <c r="G802" s="15"/>
    </row>
    <row r="803" spans="1:7" s="3" customFormat="1" ht="12">
      <c r="A803" s="13"/>
      <c r="B803" s="14"/>
      <c r="C803" s="13"/>
      <c r="D803" s="15"/>
      <c r="E803" s="15"/>
      <c r="F803" s="15"/>
      <c r="G803" s="15"/>
    </row>
    <row r="804" spans="1:7" s="3" customFormat="1" ht="12">
      <c r="A804" s="13"/>
      <c r="B804" s="14"/>
      <c r="C804" s="13"/>
      <c r="D804" s="15"/>
      <c r="E804" s="15"/>
      <c r="F804" s="15"/>
      <c r="G804" s="15"/>
    </row>
    <row r="805" spans="1:7" s="3" customFormat="1" ht="12">
      <c r="A805" s="13"/>
      <c r="B805" s="14"/>
      <c r="C805" s="13"/>
      <c r="D805" s="15"/>
      <c r="E805" s="15"/>
      <c r="F805" s="15"/>
      <c r="G805" s="15"/>
    </row>
    <row r="806" spans="1:7" s="3" customFormat="1" ht="12">
      <c r="A806" s="13"/>
      <c r="B806" s="14"/>
      <c r="C806" s="13"/>
      <c r="D806" s="15"/>
      <c r="E806" s="15"/>
      <c r="F806" s="15"/>
      <c r="G806" s="15"/>
    </row>
    <row r="807" spans="1:7" s="3" customFormat="1" ht="12">
      <c r="A807" s="13"/>
      <c r="B807" s="14"/>
      <c r="C807" s="13"/>
      <c r="D807" s="15"/>
      <c r="E807" s="15"/>
      <c r="F807" s="15"/>
      <c r="G807" s="15"/>
    </row>
    <row r="808" spans="1:7" s="3" customFormat="1" ht="12">
      <c r="A808" s="13"/>
      <c r="B808" s="14"/>
      <c r="C808" s="13"/>
      <c r="D808" s="15"/>
      <c r="E808" s="15"/>
      <c r="F808" s="15"/>
      <c r="G808" s="15"/>
    </row>
    <row r="809" spans="1:7" s="3" customFormat="1" ht="12">
      <c r="A809" s="13"/>
      <c r="B809" s="14"/>
      <c r="C809" s="13"/>
      <c r="D809" s="15"/>
      <c r="E809" s="15"/>
      <c r="F809" s="15"/>
      <c r="G809" s="15"/>
    </row>
    <row r="810" spans="1:7" s="3" customFormat="1" ht="12">
      <c r="A810" s="13"/>
      <c r="B810" s="14"/>
      <c r="C810" s="13"/>
      <c r="D810" s="15"/>
      <c r="E810" s="15"/>
      <c r="F810" s="15"/>
      <c r="G810" s="15"/>
    </row>
    <row r="811" spans="1:7" s="3" customFormat="1" ht="12">
      <c r="A811" s="13"/>
      <c r="B811" s="14"/>
      <c r="C811" s="13"/>
      <c r="D811" s="15"/>
      <c r="E811" s="15"/>
      <c r="F811" s="15"/>
      <c r="G811" s="15"/>
    </row>
    <row r="812" spans="1:7" s="3" customFormat="1" ht="12">
      <c r="A812" s="13"/>
      <c r="B812" s="14"/>
      <c r="C812" s="13"/>
      <c r="D812" s="15"/>
      <c r="E812" s="15"/>
      <c r="F812" s="15"/>
      <c r="G812" s="15"/>
    </row>
    <row r="813" spans="1:7" s="3" customFormat="1" ht="12">
      <c r="A813" s="13"/>
      <c r="B813" s="14"/>
      <c r="C813" s="13"/>
      <c r="D813" s="15"/>
      <c r="E813" s="15"/>
      <c r="F813" s="15"/>
      <c r="G813" s="15"/>
    </row>
    <row r="814" spans="1:7" s="3" customFormat="1" ht="12">
      <c r="A814" s="13"/>
      <c r="B814" s="14"/>
      <c r="C814" s="13"/>
      <c r="D814" s="15"/>
      <c r="E814" s="15"/>
      <c r="F814" s="15"/>
      <c r="G814" s="15"/>
    </row>
    <row r="815" spans="1:7" s="3" customFormat="1" ht="12">
      <c r="A815" s="13"/>
      <c r="B815" s="14"/>
      <c r="C815" s="13"/>
      <c r="D815" s="15"/>
      <c r="E815" s="15"/>
      <c r="F815" s="15"/>
      <c r="G815" s="15"/>
    </row>
    <row r="816" spans="1:7" s="3" customFormat="1" ht="12">
      <c r="A816" s="13"/>
      <c r="B816" s="14"/>
      <c r="C816" s="13"/>
      <c r="D816" s="15"/>
      <c r="E816" s="15"/>
      <c r="F816" s="15"/>
      <c r="G816" s="15"/>
    </row>
    <row r="817" spans="1:7" s="3" customFormat="1" ht="12">
      <c r="A817" s="13"/>
      <c r="B817" s="14"/>
      <c r="C817" s="13"/>
      <c r="D817" s="15"/>
      <c r="E817" s="15"/>
      <c r="F817" s="15"/>
      <c r="G817" s="15"/>
    </row>
    <row r="818" spans="1:7" s="3" customFormat="1" ht="12">
      <c r="A818" s="13"/>
      <c r="B818" s="14"/>
      <c r="C818" s="13"/>
      <c r="D818" s="15"/>
      <c r="E818" s="15"/>
      <c r="F818" s="15"/>
      <c r="G818" s="15"/>
    </row>
    <row r="819" spans="1:7" s="3" customFormat="1" ht="12">
      <c r="A819" s="13"/>
      <c r="B819" s="14"/>
      <c r="C819" s="13"/>
      <c r="D819" s="15"/>
      <c r="E819" s="15"/>
      <c r="F819" s="15"/>
      <c r="G819" s="15"/>
    </row>
    <row r="820" spans="1:7" s="3" customFormat="1" ht="12">
      <c r="A820" s="13"/>
      <c r="B820" s="14"/>
      <c r="C820" s="13"/>
      <c r="D820" s="15"/>
      <c r="E820" s="15"/>
      <c r="F820" s="15"/>
      <c r="G820" s="15"/>
    </row>
    <row r="821" spans="1:7" s="3" customFormat="1" ht="12">
      <c r="A821" s="13"/>
      <c r="B821" s="14"/>
      <c r="C821" s="13"/>
      <c r="D821" s="15"/>
      <c r="E821" s="15"/>
      <c r="F821" s="15"/>
      <c r="G821" s="15"/>
    </row>
    <row r="822" spans="1:7" s="3" customFormat="1" ht="12">
      <c r="A822" s="13"/>
      <c r="B822" s="14"/>
      <c r="C822" s="13"/>
      <c r="D822" s="15"/>
      <c r="E822" s="15"/>
      <c r="F822" s="15"/>
      <c r="G822" s="15"/>
    </row>
    <row r="823" spans="1:7" s="3" customFormat="1" ht="12">
      <c r="A823" s="13"/>
      <c r="B823" s="14"/>
      <c r="C823" s="13"/>
      <c r="D823" s="15"/>
      <c r="E823" s="15"/>
      <c r="F823" s="15"/>
      <c r="G823" s="15"/>
    </row>
    <row r="824" spans="1:7" s="3" customFormat="1" ht="12">
      <c r="A824" s="13"/>
      <c r="B824" s="14"/>
      <c r="C824" s="13"/>
      <c r="D824" s="15"/>
      <c r="E824" s="15"/>
      <c r="F824" s="15"/>
      <c r="G824" s="15"/>
    </row>
    <row r="825" spans="1:7" s="3" customFormat="1" ht="12">
      <c r="A825" s="13"/>
      <c r="B825" s="14"/>
      <c r="C825" s="13"/>
      <c r="D825" s="15"/>
      <c r="E825" s="15"/>
      <c r="F825" s="15"/>
      <c r="G825" s="15"/>
    </row>
    <row r="826" spans="1:7" s="3" customFormat="1" ht="12">
      <c r="A826" s="13"/>
      <c r="B826" s="14"/>
      <c r="C826" s="13"/>
      <c r="D826" s="15"/>
      <c r="E826" s="15"/>
      <c r="F826" s="15"/>
      <c r="G826" s="15"/>
    </row>
    <row r="827" spans="1:7" s="3" customFormat="1" ht="12">
      <c r="A827" s="13"/>
      <c r="B827" s="14"/>
      <c r="C827" s="13"/>
      <c r="D827" s="15"/>
      <c r="E827" s="15"/>
      <c r="F827" s="15"/>
      <c r="G827" s="15"/>
    </row>
    <row r="828" spans="1:7" s="3" customFormat="1" ht="12">
      <c r="A828" s="13"/>
      <c r="B828" s="14"/>
      <c r="C828" s="13"/>
      <c r="D828" s="15"/>
      <c r="E828" s="15"/>
      <c r="F828" s="15"/>
      <c r="G828" s="15"/>
    </row>
    <row r="829" spans="1:7" s="3" customFormat="1" ht="12">
      <c r="A829" s="13"/>
      <c r="B829" s="14"/>
      <c r="C829" s="13"/>
      <c r="D829" s="15"/>
      <c r="E829" s="15"/>
      <c r="F829" s="15"/>
      <c r="G829" s="15"/>
    </row>
    <row r="830" spans="1:7" s="3" customFormat="1" ht="12">
      <c r="A830" s="13"/>
      <c r="B830" s="14"/>
      <c r="C830" s="13"/>
      <c r="D830" s="15"/>
      <c r="E830" s="15"/>
      <c r="F830" s="15"/>
      <c r="G830" s="15"/>
    </row>
    <row r="831" spans="1:7" s="3" customFormat="1" ht="12">
      <c r="A831" s="13"/>
      <c r="B831" s="14"/>
      <c r="C831" s="13"/>
      <c r="D831" s="15"/>
      <c r="E831" s="15"/>
      <c r="F831" s="15"/>
      <c r="G831" s="15"/>
    </row>
    <row r="832" spans="1:7" s="3" customFormat="1" ht="12">
      <c r="A832" s="13"/>
      <c r="B832" s="14"/>
      <c r="C832" s="13"/>
      <c r="D832" s="15"/>
      <c r="E832" s="15"/>
      <c r="F832" s="15"/>
      <c r="G832" s="15"/>
    </row>
    <row r="833" spans="1:7" s="3" customFormat="1" ht="12">
      <c r="A833" s="13"/>
      <c r="B833" s="14"/>
      <c r="C833" s="13"/>
      <c r="D833" s="15"/>
      <c r="E833" s="15"/>
      <c r="F833" s="15"/>
      <c r="G833" s="15"/>
    </row>
    <row r="834" spans="1:7" s="3" customFormat="1" ht="12">
      <c r="A834" s="13"/>
      <c r="B834" s="14"/>
      <c r="C834" s="13"/>
      <c r="D834" s="15"/>
      <c r="E834" s="15"/>
      <c r="F834" s="15"/>
      <c r="G834" s="15"/>
    </row>
    <row r="835" spans="1:7" s="3" customFormat="1" ht="12">
      <c r="A835" s="13"/>
      <c r="B835" s="14"/>
      <c r="C835" s="13"/>
      <c r="D835" s="15"/>
      <c r="E835" s="15"/>
      <c r="F835" s="15"/>
      <c r="G835" s="15"/>
    </row>
    <row r="836" spans="1:7" s="3" customFormat="1" ht="12">
      <c r="A836" s="13"/>
      <c r="B836" s="14"/>
      <c r="C836" s="13"/>
      <c r="D836" s="15"/>
      <c r="E836" s="15"/>
      <c r="F836" s="15"/>
      <c r="G836" s="15"/>
    </row>
    <row r="837" spans="1:7" s="3" customFormat="1" ht="12">
      <c r="A837" s="13"/>
      <c r="B837" s="14"/>
      <c r="C837" s="13"/>
      <c r="D837" s="15"/>
      <c r="E837" s="15"/>
      <c r="F837" s="15"/>
      <c r="G837" s="15"/>
    </row>
    <row r="838" spans="1:7" s="3" customFormat="1" ht="12">
      <c r="A838" s="13"/>
      <c r="B838" s="14"/>
      <c r="C838" s="13"/>
      <c r="D838" s="15"/>
      <c r="E838" s="15"/>
      <c r="F838" s="15"/>
      <c r="G838" s="15"/>
    </row>
    <row r="839" spans="1:7" s="3" customFormat="1" ht="12">
      <c r="A839" s="13"/>
      <c r="B839" s="14"/>
      <c r="C839" s="13"/>
      <c r="D839" s="15"/>
      <c r="E839" s="15"/>
      <c r="F839" s="15"/>
      <c r="G839" s="15"/>
    </row>
    <row r="840" spans="1:7" s="3" customFormat="1" ht="12">
      <c r="A840" s="13"/>
      <c r="B840" s="14"/>
      <c r="C840" s="13"/>
      <c r="D840" s="15"/>
      <c r="E840" s="15"/>
      <c r="F840" s="15"/>
      <c r="G840" s="15"/>
    </row>
    <row r="841" spans="1:7" s="3" customFormat="1" ht="12">
      <c r="A841" s="13"/>
      <c r="B841" s="14"/>
      <c r="C841" s="13"/>
      <c r="D841" s="15"/>
      <c r="E841" s="15"/>
      <c r="F841" s="15"/>
      <c r="G841" s="15"/>
    </row>
    <row r="842" spans="1:7" s="3" customFormat="1" ht="12">
      <c r="A842" s="13"/>
      <c r="B842" s="14"/>
      <c r="C842" s="13"/>
      <c r="D842" s="15"/>
      <c r="E842" s="15"/>
      <c r="F842" s="15"/>
      <c r="G842" s="15"/>
    </row>
    <row r="843" spans="1:7" s="3" customFormat="1" ht="12">
      <c r="A843" s="13"/>
      <c r="B843" s="14"/>
      <c r="C843" s="13"/>
      <c r="D843" s="15"/>
      <c r="E843" s="15"/>
      <c r="F843" s="15"/>
      <c r="G843" s="15"/>
    </row>
    <row r="844" spans="1:7" s="3" customFormat="1" ht="12">
      <c r="A844" s="13"/>
      <c r="B844" s="14"/>
      <c r="C844" s="13"/>
      <c r="D844" s="15"/>
      <c r="E844" s="15"/>
      <c r="F844" s="15"/>
      <c r="G844" s="15"/>
    </row>
    <row r="845" spans="1:7" s="3" customFormat="1" ht="12">
      <c r="A845" s="13"/>
      <c r="B845" s="14"/>
      <c r="C845" s="13"/>
      <c r="D845" s="15"/>
      <c r="E845" s="15"/>
      <c r="F845" s="15"/>
      <c r="G845" s="15"/>
    </row>
    <row r="846" spans="1:7" s="3" customFormat="1" ht="12">
      <c r="A846" s="13"/>
      <c r="B846" s="14"/>
      <c r="C846" s="13"/>
      <c r="D846" s="15"/>
      <c r="E846" s="15"/>
      <c r="F846" s="15"/>
      <c r="G846" s="15"/>
    </row>
    <row r="847" spans="1:7" s="3" customFormat="1" ht="12">
      <c r="A847" s="13"/>
      <c r="B847" s="14"/>
      <c r="C847" s="13"/>
      <c r="D847" s="15"/>
      <c r="E847" s="15"/>
      <c r="F847" s="15"/>
      <c r="G847" s="15"/>
    </row>
    <row r="848" spans="1:7" s="3" customFormat="1" ht="12">
      <c r="A848" s="13"/>
      <c r="B848" s="14"/>
      <c r="C848" s="13"/>
      <c r="D848" s="15"/>
      <c r="E848" s="15"/>
      <c r="F848" s="15"/>
      <c r="G848" s="15"/>
    </row>
    <row r="849" spans="1:7" s="3" customFormat="1" ht="12">
      <c r="A849" s="13"/>
      <c r="B849" s="14"/>
      <c r="C849" s="13"/>
      <c r="D849" s="15"/>
      <c r="E849" s="15"/>
      <c r="F849" s="15"/>
      <c r="G849" s="15"/>
    </row>
    <row r="850" spans="1:7" s="3" customFormat="1" ht="12">
      <c r="A850" s="13"/>
      <c r="B850" s="14"/>
      <c r="C850" s="13"/>
      <c r="D850" s="15"/>
      <c r="E850" s="15"/>
      <c r="F850" s="15"/>
      <c r="G850" s="15"/>
    </row>
    <row r="851" spans="1:7" s="3" customFormat="1" ht="12">
      <c r="A851" s="13"/>
      <c r="B851" s="14"/>
      <c r="C851" s="13"/>
      <c r="D851" s="15"/>
      <c r="E851" s="15"/>
      <c r="F851" s="15"/>
      <c r="G851" s="15"/>
    </row>
    <row r="852" spans="1:7" s="3" customFormat="1" ht="12">
      <c r="A852" s="13"/>
      <c r="B852" s="14"/>
      <c r="C852" s="13"/>
      <c r="D852" s="15"/>
      <c r="E852" s="15"/>
      <c r="F852" s="15"/>
      <c r="G852" s="15"/>
    </row>
    <row r="853" spans="1:7" s="3" customFormat="1" ht="12">
      <c r="A853" s="13"/>
      <c r="B853" s="14"/>
      <c r="C853" s="13"/>
      <c r="D853" s="15"/>
      <c r="E853" s="15"/>
      <c r="F853" s="15"/>
      <c r="G853" s="15"/>
    </row>
    <row r="854" spans="1:7" s="3" customFormat="1" ht="12">
      <c r="A854" s="13"/>
      <c r="B854" s="14"/>
      <c r="C854" s="13"/>
      <c r="D854" s="15"/>
      <c r="E854" s="15"/>
      <c r="F854" s="15"/>
      <c r="G854" s="15"/>
    </row>
    <row r="855" spans="1:7" s="3" customFormat="1" ht="12">
      <c r="A855" s="13"/>
      <c r="B855" s="14"/>
      <c r="C855" s="13"/>
      <c r="D855" s="15"/>
      <c r="E855" s="15"/>
      <c r="F855" s="15"/>
      <c r="G855" s="15"/>
    </row>
    <row r="856" spans="1:7" s="3" customFormat="1" ht="12">
      <c r="A856" s="13"/>
      <c r="B856" s="14"/>
      <c r="C856" s="13"/>
      <c r="D856" s="15"/>
      <c r="E856" s="15"/>
      <c r="F856" s="15"/>
      <c r="G856" s="15"/>
    </row>
    <row r="857" spans="1:7" s="3" customFormat="1" ht="12">
      <c r="A857" s="13"/>
      <c r="B857" s="14"/>
      <c r="C857" s="13"/>
      <c r="D857" s="15"/>
      <c r="E857" s="15"/>
      <c r="F857" s="15"/>
      <c r="G857" s="15"/>
    </row>
    <row r="858" spans="1:7" s="3" customFormat="1" ht="12">
      <c r="A858" s="13"/>
      <c r="B858" s="14"/>
      <c r="C858" s="13"/>
      <c r="D858" s="15"/>
      <c r="E858" s="15"/>
      <c r="F858" s="15"/>
      <c r="G858" s="15"/>
    </row>
    <row r="859" spans="1:7" s="3" customFormat="1" ht="12">
      <c r="A859" s="13"/>
      <c r="B859" s="14"/>
      <c r="C859" s="13"/>
      <c r="D859" s="15"/>
      <c r="E859" s="15"/>
      <c r="F859" s="15"/>
      <c r="G859" s="15"/>
    </row>
    <row r="860" spans="1:7" s="3" customFormat="1" ht="12">
      <c r="A860" s="13"/>
      <c r="B860" s="14"/>
      <c r="C860" s="13"/>
      <c r="D860" s="15"/>
      <c r="E860" s="15"/>
      <c r="F860" s="15"/>
      <c r="G860" s="15"/>
    </row>
    <row r="861" spans="1:7" s="3" customFormat="1" ht="12">
      <c r="A861" s="13"/>
      <c r="B861" s="14"/>
      <c r="C861" s="13"/>
      <c r="D861" s="15"/>
      <c r="E861" s="15"/>
      <c r="F861" s="15"/>
      <c r="G861" s="15"/>
    </row>
    <row r="862" spans="1:7" s="3" customFormat="1" ht="12">
      <c r="A862" s="13"/>
      <c r="B862" s="14"/>
      <c r="C862" s="13"/>
      <c r="D862" s="15"/>
      <c r="E862" s="15"/>
      <c r="F862" s="15"/>
      <c r="G862" s="15"/>
    </row>
    <row r="863" spans="1:7" s="3" customFormat="1" ht="12">
      <c r="A863" s="13"/>
      <c r="B863" s="14"/>
      <c r="C863" s="13"/>
      <c r="D863" s="15"/>
      <c r="E863" s="15"/>
      <c r="F863" s="15"/>
      <c r="G863" s="15"/>
    </row>
    <row r="864" spans="1:7" s="3" customFormat="1" ht="12">
      <c r="A864" s="13"/>
      <c r="B864" s="14"/>
      <c r="C864" s="13"/>
      <c r="D864" s="15"/>
      <c r="E864" s="15"/>
      <c r="F864" s="15"/>
      <c r="G864" s="15"/>
    </row>
    <row r="865" spans="1:7" s="3" customFormat="1" ht="12">
      <c r="A865" s="13"/>
      <c r="B865" s="14"/>
      <c r="C865" s="13"/>
      <c r="D865" s="15"/>
      <c r="E865" s="15"/>
      <c r="F865" s="15"/>
      <c r="G865" s="15"/>
    </row>
    <row r="866" spans="1:7" s="3" customFormat="1" ht="12">
      <c r="A866" s="13"/>
      <c r="B866" s="14"/>
      <c r="C866" s="13"/>
      <c r="D866" s="15"/>
      <c r="E866" s="15"/>
      <c r="F866" s="15"/>
      <c r="G866" s="15"/>
    </row>
    <row r="867" spans="1:7" s="3" customFormat="1" ht="12">
      <c r="A867" s="13"/>
      <c r="B867" s="14"/>
      <c r="C867" s="13"/>
      <c r="D867" s="15"/>
      <c r="E867" s="15"/>
      <c r="F867" s="15"/>
      <c r="G867" s="15"/>
    </row>
    <row r="868" spans="1:7" s="3" customFormat="1" ht="12">
      <c r="A868" s="13"/>
      <c r="B868" s="14"/>
      <c r="C868" s="13"/>
      <c r="D868" s="15"/>
      <c r="E868" s="15"/>
      <c r="F868" s="15"/>
      <c r="G868" s="15"/>
    </row>
    <row r="869" spans="1:7" s="3" customFormat="1" ht="12">
      <c r="A869" s="13"/>
      <c r="B869" s="14"/>
      <c r="C869" s="13"/>
      <c r="D869" s="15"/>
      <c r="E869" s="15"/>
      <c r="F869" s="15"/>
      <c r="G869" s="15"/>
    </row>
    <row r="870" spans="1:7" s="3" customFormat="1" ht="12">
      <c r="A870" s="13"/>
      <c r="B870" s="14"/>
      <c r="C870" s="13"/>
      <c r="D870" s="15"/>
      <c r="E870" s="15"/>
      <c r="F870" s="15"/>
      <c r="G870" s="15"/>
    </row>
    <row r="871" spans="1:7" s="3" customFormat="1" ht="12">
      <c r="A871" s="13"/>
      <c r="B871" s="14"/>
      <c r="C871" s="13"/>
      <c r="D871" s="15"/>
      <c r="E871" s="15"/>
      <c r="F871" s="15"/>
      <c r="G871" s="15"/>
    </row>
    <row r="872" spans="1:7" s="3" customFormat="1" ht="12">
      <c r="A872" s="13"/>
      <c r="B872" s="14"/>
      <c r="C872" s="13"/>
      <c r="D872" s="15"/>
      <c r="E872" s="15"/>
      <c r="F872" s="15"/>
      <c r="G872" s="15"/>
    </row>
    <row r="873" spans="1:7" s="3" customFormat="1" ht="12">
      <c r="A873" s="13"/>
      <c r="B873" s="14"/>
      <c r="C873" s="13"/>
      <c r="D873" s="15"/>
      <c r="E873" s="15"/>
      <c r="F873" s="15"/>
      <c r="G873" s="15"/>
    </row>
    <row r="874" spans="1:7" s="3" customFormat="1" ht="12">
      <c r="A874" s="13"/>
      <c r="B874" s="14"/>
      <c r="C874" s="13"/>
      <c r="D874" s="15"/>
      <c r="E874" s="15"/>
      <c r="F874" s="15"/>
      <c r="G874" s="15"/>
    </row>
    <row r="875" spans="1:7" s="3" customFormat="1" ht="12">
      <c r="A875" s="13"/>
      <c r="B875" s="14"/>
      <c r="C875" s="13"/>
      <c r="D875" s="15"/>
      <c r="E875" s="15"/>
      <c r="F875" s="15"/>
      <c r="G875" s="15"/>
    </row>
    <row r="876" spans="1:7" s="3" customFormat="1" ht="12">
      <c r="A876" s="13"/>
      <c r="B876" s="14"/>
      <c r="C876" s="13"/>
      <c r="D876" s="15"/>
      <c r="E876" s="15"/>
      <c r="F876" s="15"/>
      <c r="G876" s="15"/>
    </row>
    <row r="877" spans="1:7" s="3" customFormat="1" ht="12">
      <c r="A877" s="13"/>
      <c r="B877" s="14"/>
      <c r="C877" s="13"/>
      <c r="D877" s="15"/>
      <c r="E877" s="15"/>
      <c r="F877" s="15"/>
      <c r="G877" s="15"/>
    </row>
    <row r="878" spans="1:7" s="3" customFormat="1" ht="12">
      <c r="A878" s="13"/>
      <c r="B878" s="14"/>
      <c r="C878" s="13"/>
      <c r="D878" s="15"/>
      <c r="E878" s="15"/>
      <c r="F878" s="15"/>
      <c r="G878" s="15"/>
    </row>
    <row r="879" spans="1:7" s="3" customFormat="1" ht="12">
      <c r="A879" s="13"/>
      <c r="B879" s="14"/>
      <c r="C879" s="13"/>
      <c r="D879" s="15"/>
      <c r="E879" s="15"/>
      <c r="F879" s="15"/>
      <c r="G879" s="15"/>
    </row>
    <row r="880" spans="1:7" s="3" customFormat="1" ht="12">
      <c r="A880" s="13"/>
      <c r="B880" s="14"/>
      <c r="C880" s="13"/>
      <c r="D880" s="15"/>
      <c r="E880" s="15"/>
      <c r="F880" s="15"/>
      <c r="G880" s="15"/>
    </row>
    <row r="881" spans="1:7" s="3" customFormat="1" ht="12">
      <c r="A881" s="13"/>
      <c r="B881" s="14"/>
      <c r="C881" s="13"/>
      <c r="D881" s="15"/>
      <c r="E881" s="15"/>
      <c r="F881" s="15"/>
      <c r="G881" s="15"/>
    </row>
    <row r="882" spans="1:7" s="3" customFormat="1" ht="12">
      <c r="A882" s="13"/>
      <c r="B882" s="14"/>
      <c r="C882" s="13"/>
      <c r="D882" s="15"/>
      <c r="E882" s="15"/>
      <c r="F882" s="15"/>
      <c r="G882" s="15"/>
    </row>
    <row r="883" spans="1:7" s="3" customFormat="1" ht="12">
      <c r="A883" s="13"/>
      <c r="B883" s="14"/>
      <c r="C883" s="13"/>
      <c r="D883" s="15"/>
      <c r="E883" s="15"/>
      <c r="F883" s="15"/>
      <c r="G883" s="15"/>
    </row>
    <row r="884" spans="1:7" s="3" customFormat="1" ht="12">
      <c r="A884" s="13"/>
      <c r="B884" s="14"/>
      <c r="C884" s="13"/>
      <c r="D884" s="15"/>
      <c r="E884" s="15"/>
      <c r="F884" s="15"/>
      <c r="G884" s="15"/>
    </row>
    <row r="885" spans="1:7" s="3" customFormat="1" ht="12">
      <c r="A885" s="13"/>
      <c r="B885" s="14"/>
      <c r="C885" s="13"/>
      <c r="D885" s="15"/>
      <c r="E885" s="15"/>
      <c r="F885" s="15"/>
      <c r="G885" s="15"/>
    </row>
    <row r="886" spans="1:7" s="3" customFormat="1" ht="12">
      <c r="A886" s="13"/>
      <c r="B886" s="14"/>
      <c r="C886" s="13"/>
      <c r="D886" s="15"/>
      <c r="E886" s="15"/>
      <c r="F886" s="15"/>
      <c r="G886" s="15"/>
    </row>
    <row r="887" spans="1:7" s="3" customFormat="1" ht="12">
      <c r="A887" s="13"/>
      <c r="B887" s="14"/>
      <c r="C887" s="13"/>
      <c r="D887" s="15"/>
      <c r="E887" s="15"/>
      <c r="F887" s="15"/>
      <c r="G887" s="15"/>
    </row>
    <row r="888" spans="1:7" s="3" customFormat="1" ht="12">
      <c r="A888" s="13"/>
      <c r="B888" s="14"/>
      <c r="C888" s="13"/>
      <c r="D888" s="15"/>
      <c r="E888" s="15"/>
      <c r="F888" s="15"/>
      <c r="G888" s="15"/>
    </row>
    <row r="889" spans="1:7" s="3" customFormat="1" ht="12">
      <c r="A889" s="13"/>
      <c r="B889" s="14"/>
      <c r="C889" s="13"/>
      <c r="D889" s="15"/>
      <c r="E889" s="15"/>
      <c r="F889" s="15"/>
      <c r="G889" s="15"/>
    </row>
    <row r="890" spans="1:7" s="3" customFormat="1" ht="12">
      <c r="A890" s="13"/>
      <c r="B890" s="14"/>
      <c r="C890" s="13"/>
      <c r="D890" s="15"/>
      <c r="E890" s="15"/>
      <c r="F890" s="15"/>
      <c r="G890" s="15"/>
    </row>
    <row r="891" spans="1:7" s="3" customFormat="1" ht="12">
      <c r="A891" s="13"/>
      <c r="B891" s="14"/>
      <c r="C891" s="13"/>
      <c r="D891" s="15"/>
      <c r="E891" s="15"/>
      <c r="F891" s="15"/>
      <c r="G891" s="15"/>
    </row>
    <row r="892" spans="1:7" s="3" customFormat="1" ht="12">
      <c r="A892" s="13"/>
      <c r="B892" s="14"/>
      <c r="C892" s="13"/>
      <c r="D892" s="15"/>
      <c r="E892" s="15"/>
      <c r="F892" s="15"/>
      <c r="G892" s="15"/>
    </row>
    <row r="893" spans="1:7" s="3" customFormat="1" ht="12">
      <c r="A893" s="13"/>
      <c r="B893" s="14"/>
      <c r="C893" s="13"/>
      <c r="D893" s="15"/>
      <c r="E893" s="15"/>
      <c r="F893" s="15"/>
      <c r="G893" s="15"/>
    </row>
    <row r="894" spans="1:7" s="3" customFormat="1" ht="12">
      <c r="A894" s="13"/>
      <c r="B894" s="14"/>
      <c r="C894" s="13"/>
      <c r="D894" s="15"/>
      <c r="E894" s="15"/>
      <c r="F894" s="15"/>
      <c r="G894" s="15"/>
    </row>
    <row r="895" spans="1:7" s="3" customFormat="1" ht="12">
      <c r="A895" s="13"/>
      <c r="B895" s="14"/>
      <c r="C895" s="13"/>
      <c r="D895" s="15"/>
      <c r="E895" s="15"/>
      <c r="F895" s="15"/>
      <c r="G895" s="15"/>
    </row>
    <row r="896" spans="1:7" s="3" customFormat="1" ht="12">
      <c r="A896" s="13"/>
      <c r="B896" s="14"/>
      <c r="C896" s="13"/>
      <c r="D896" s="15"/>
      <c r="E896" s="15"/>
      <c r="F896" s="15"/>
      <c r="G896" s="15"/>
    </row>
    <row r="897" spans="1:7" s="3" customFormat="1" ht="12">
      <c r="A897" s="13"/>
      <c r="B897" s="14"/>
      <c r="C897" s="13"/>
      <c r="D897" s="15"/>
      <c r="E897" s="15"/>
      <c r="F897" s="15"/>
      <c r="G897" s="15"/>
    </row>
    <row r="898" spans="1:7" s="3" customFormat="1" ht="12">
      <c r="A898" s="13"/>
      <c r="B898" s="14"/>
      <c r="C898" s="13"/>
      <c r="D898" s="15"/>
      <c r="E898" s="15"/>
      <c r="F898" s="15"/>
      <c r="G898" s="15"/>
    </row>
    <row r="899" spans="1:7" s="3" customFormat="1" ht="12">
      <c r="A899" s="13"/>
      <c r="B899" s="14"/>
      <c r="C899" s="13"/>
      <c r="D899" s="15"/>
      <c r="E899" s="15"/>
      <c r="F899" s="15"/>
      <c r="G899" s="15"/>
    </row>
    <row r="900" spans="1:7" s="3" customFormat="1" ht="12">
      <c r="A900" s="13"/>
      <c r="B900" s="14"/>
      <c r="C900" s="13"/>
      <c r="D900" s="15"/>
      <c r="E900" s="15"/>
      <c r="F900" s="15"/>
      <c r="G900" s="15"/>
    </row>
    <row r="901" spans="1:7" s="3" customFormat="1" ht="12">
      <c r="A901" s="13"/>
      <c r="B901" s="14"/>
      <c r="C901" s="13"/>
      <c r="D901" s="15"/>
      <c r="E901" s="15"/>
      <c r="F901" s="15"/>
      <c r="G901" s="15"/>
    </row>
    <row r="902" spans="1:7" s="3" customFormat="1" ht="12">
      <c r="A902" s="13"/>
      <c r="B902" s="14"/>
      <c r="C902" s="13"/>
      <c r="D902" s="15"/>
      <c r="E902" s="15"/>
      <c r="F902" s="15"/>
      <c r="G902" s="15"/>
    </row>
    <row r="903" spans="1:7" s="3" customFormat="1" ht="12">
      <c r="A903" s="13"/>
      <c r="B903" s="14"/>
      <c r="C903" s="13"/>
      <c r="D903" s="15"/>
      <c r="E903" s="15"/>
      <c r="F903" s="15"/>
      <c r="G903" s="15"/>
    </row>
    <row r="904" spans="1:7" s="3" customFormat="1" ht="12">
      <c r="A904" s="13"/>
      <c r="B904" s="14"/>
      <c r="C904" s="13"/>
      <c r="D904" s="15"/>
      <c r="E904" s="15"/>
      <c r="F904" s="15"/>
      <c r="G904" s="15"/>
    </row>
    <row r="905" spans="1:7" s="3" customFormat="1" ht="12">
      <c r="A905" s="13"/>
      <c r="B905" s="14"/>
      <c r="C905" s="13"/>
      <c r="D905" s="15"/>
      <c r="E905" s="15"/>
      <c r="F905" s="15"/>
      <c r="G905" s="15"/>
    </row>
    <row r="906" spans="1:7" s="3" customFormat="1" ht="12">
      <c r="A906" s="13"/>
      <c r="B906" s="14"/>
      <c r="C906" s="13"/>
      <c r="D906" s="15"/>
      <c r="E906" s="15"/>
      <c r="F906" s="15"/>
      <c r="G906" s="15"/>
    </row>
    <row r="907" spans="1:7" s="3" customFormat="1" ht="12">
      <c r="A907" s="13"/>
      <c r="B907" s="14"/>
      <c r="C907" s="13"/>
      <c r="D907" s="15"/>
      <c r="E907" s="15"/>
      <c r="F907" s="15"/>
      <c r="G907" s="15"/>
    </row>
    <row r="908" spans="1:7" s="3" customFormat="1" ht="12">
      <c r="A908" s="13"/>
      <c r="B908" s="14"/>
      <c r="C908" s="13"/>
      <c r="D908" s="15"/>
      <c r="E908" s="15"/>
      <c r="F908" s="15"/>
      <c r="G908" s="15"/>
    </row>
    <row r="909" spans="1:7" s="3" customFormat="1" ht="12">
      <c r="A909" s="13"/>
      <c r="B909" s="14"/>
      <c r="C909" s="13"/>
      <c r="D909" s="15"/>
      <c r="E909" s="15"/>
      <c r="F909" s="15"/>
      <c r="G909" s="15"/>
    </row>
    <row r="910" spans="1:7" s="3" customFormat="1" ht="12">
      <c r="A910" s="13"/>
      <c r="B910" s="14"/>
      <c r="C910" s="13"/>
      <c r="D910" s="15"/>
      <c r="E910" s="15"/>
      <c r="F910" s="15"/>
      <c r="G910" s="15"/>
    </row>
    <row r="911" spans="1:7" s="3" customFormat="1" ht="12">
      <c r="A911" s="13"/>
      <c r="B911" s="14"/>
      <c r="C911" s="13"/>
      <c r="D911" s="15"/>
      <c r="E911" s="15"/>
      <c r="F911" s="15"/>
      <c r="G911" s="15"/>
    </row>
    <row r="912" spans="1:7" s="3" customFormat="1" ht="12">
      <c r="A912" s="13"/>
      <c r="B912" s="14"/>
      <c r="C912" s="13"/>
      <c r="D912" s="15"/>
      <c r="E912" s="15"/>
      <c r="F912" s="15"/>
      <c r="G912" s="15"/>
    </row>
    <row r="913" spans="1:7" s="3" customFormat="1" ht="12">
      <c r="A913" s="13"/>
      <c r="B913" s="14"/>
      <c r="C913" s="13"/>
      <c r="D913" s="15"/>
      <c r="E913" s="15"/>
      <c r="F913" s="15"/>
      <c r="G913" s="15"/>
    </row>
    <row r="914" spans="1:7" s="3" customFormat="1" ht="12">
      <c r="A914" s="13"/>
      <c r="B914" s="14"/>
      <c r="C914" s="13"/>
      <c r="D914" s="15"/>
      <c r="E914" s="15"/>
      <c r="F914" s="15"/>
      <c r="G914" s="15"/>
    </row>
    <row r="915" spans="1:7" s="3" customFormat="1" ht="12">
      <c r="A915" s="13"/>
      <c r="B915" s="14"/>
      <c r="C915" s="13"/>
      <c r="D915" s="15"/>
      <c r="E915" s="15"/>
      <c r="F915" s="15"/>
      <c r="G915" s="15"/>
    </row>
    <row r="916" spans="1:7" s="3" customFormat="1" ht="12">
      <c r="A916" s="13"/>
      <c r="B916" s="14"/>
      <c r="C916" s="13"/>
      <c r="D916" s="15"/>
      <c r="E916" s="15"/>
      <c r="F916" s="15"/>
      <c r="G916" s="15"/>
    </row>
    <row r="917" spans="1:7" s="3" customFormat="1" ht="12">
      <c r="A917" s="13"/>
      <c r="B917" s="14"/>
      <c r="C917" s="13"/>
      <c r="D917" s="15"/>
      <c r="E917" s="15"/>
      <c r="F917" s="15"/>
      <c r="G917" s="15"/>
    </row>
    <row r="918" spans="1:7" s="3" customFormat="1" ht="12">
      <c r="A918" s="13"/>
      <c r="B918" s="14"/>
      <c r="C918" s="13"/>
      <c r="D918" s="15"/>
      <c r="E918" s="15"/>
      <c r="F918" s="15"/>
      <c r="G918" s="15"/>
    </row>
    <row r="919" spans="1:7" s="3" customFormat="1" ht="12">
      <c r="A919" s="13"/>
      <c r="B919" s="14"/>
      <c r="C919" s="13"/>
      <c r="D919" s="15"/>
      <c r="E919" s="15"/>
      <c r="F919" s="15"/>
      <c r="G919" s="15"/>
    </row>
    <row r="920" spans="1:7" s="3" customFormat="1" ht="12">
      <c r="A920" s="13"/>
      <c r="B920" s="14"/>
      <c r="C920" s="13"/>
      <c r="D920" s="15"/>
      <c r="E920" s="15"/>
      <c r="F920" s="15"/>
      <c r="G920" s="15"/>
    </row>
    <row r="921" spans="1:7" s="3" customFormat="1" ht="12">
      <c r="A921" s="13"/>
      <c r="B921" s="14"/>
      <c r="C921" s="13"/>
      <c r="D921" s="15"/>
      <c r="E921" s="15"/>
      <c r="F921" s="15"/>
      <c r="G921" s="15"/>
    </row>
    <row r="922" spans="1:7" s="3" customFormat="1" ht="12">
      <c r="A922" s="13"/>
      <c r="B922" s="14"/>
      <c r="C922" s="13"/>
      <c r="D922" s="15"/>
      <c r="E922" s="15"/>
      <c r="F922" s="15"/>
      <c r="G922" s="15"/>
    </row>
    <row r="923" spans="1:7" s="3" customFormat="1" ht="12">
      <c r="A923" s="13"/>
      <c r="B923" s="14"/>
      <c r="C923" s="13"/>
      <c r="D923" s="15"/>
      <c r="E923" s="15"/>
      <c r="F923" s="15"/>
      <c r="G923" s="15"/>
    </row>
    <row r="924" spans="1:7" s="3" customFormat="1" ht="12">
      <c r="A924" s="13"/>
      <c r="B924" s="14"/>
      <c r="C924" s="13"/>
      <c r="D924" s="15"/>
      <c r="E924" s="15"/>
      <c r="F924" s="15"/>
      <c r="G924" s="15"/>
    </row>
    <row r="925" spans="1:7" s="3" customFormat="1" ht="12">
      <c r="A925" s="13"/>
      <c r="B925" s="14"/>
      <c r="C925" s="13"/>
      <c r="D925" s="15"/>
      <c r="E925" s="15"/>
      <c r="F925" s="15"/>
      <c r="G925" s="15"/>
    </row>
    <row r="926" spans="1:7" s="3" customFormat="1" ht="12">
      <c r="A926" s="13"/>
      <c r="B926" s="14"/>
      <c r="C926" s="13"/>
      <c r="D926" s="15"/>
      <c r="E926" s="15"/>
      <c r="F926" s="15"/>
      <c r="G926" s="15"/>
    </row>
    <row r="927" spans="1:7" s="3" customFormat="1" ht="12">
      <c r="A927" s="13"/>
      <c r="B927" s="14"/>
      <c r="C927" s="13"/>
      <c r="D927" s="15"/>
      <c r="E927" s="15"/>
      <c r="F927" s="15"/>
      <c r="G927" s="15"/>
    </row>
    <row r="928" spans="1:7" s="3" customFormat="1" ht="12">
      <c r="A928" s="13"/>
      <c r="B928" s="14"/>
      <c r="C928" s="13"/>
      <c r="D928" s="15"/>
      <c r="E928" s="15"/>
      <c r="F928" s="15"/>
      <c r="G928" s="15"/>
    </row>
    <row r="929" spans="1:7" s="3" customFormat="1" ht="12">
      <c r="A929" s="13"/>
      <c r="B929" s="14"/>
      <c r="C929" s="13"/>
      <c r="D929" s="15"/>
      <c r="E929" s="15"/>
      <c r="F929" s="15"/>
      <c r="G929" s="15"/>
    </row>
    <row r="930" spans="1:7" s="3" customFormat="1" ht="12">
      <c r="A930" s="13"/>
      <c r="B930" s="14"/>
      <c r="C930" s="13"/>
      <c r="D930" s="15"/>
      <c r="E930" s="15"/>
      <c r="F930" s="15"/>
      <c r="G930" s="15"/>
    </row>
    <row r="931" spans="1:7" s="3" customFormat="1" ht="12">
      <c r="A931" s="13"/>
      <c r="B931" s="14"/>
      <c r="C931" s="13"/>
      <c r="D931" s="15"/>
      <c r="E931" s="15"/>
      <c r="F931" s="15"/>
      <c r="G931" s="15"/>
    </row>
    <row r="932" spans="1:7" s="3" customFormat="1" ht="12">
      <c r="A932" s="13"/>
      <c r="B932" s="14"/>
      <c r="C932" s="13"/>
      <c r="D932" s="15"/>
      <c r="E932" s="15"/>
      <c r="F932" s="15"/>
      <c r="G932" s="15"/>
    </row>
    <row r="933" spans="1:7" s="3" customFormat="1" ht="12">
      <c r="A933" s="13"/>
      <c r="B933" s="14"/>
      <c r="C933" s="13"/>
      <c r="D933" s="15"/>
      <c r="E933" s="15"/>
      <c r="F933" s="15"/>
      <c r="G933" s="15"/>
    </row>
    <row r="934" spans="1:7" s="3" customFormat="1" ht="12">
      <c r="A934" s="13"/>
      <c r="B934" s="14"/>
      <c r="C934" s="13"/>
      <c r="D934" s="15"/>
      <c r="E934" s="15"/>
      <c r="F934" s="15"/>
      <c r="G934" s="15"/>
    </row>
    <row r="935" spans="1:7" s="3" customFormat="1" ht="12">
      <c r="A935" s="13"/>
      <c r="B935" s="14"/>
      <c r="C935" s="13"/>
      <c r="D935" s="15"/>
      <c r="E935" s="15"/>
      <c r="F935" s="15"/>
      <c r="G935" s="15"/>
    </row>
    <row r="936" spans="1:7" s="3" customFormat="1" ht="12">
      <c r="A936" s="13"/>
      <c r="B936" s="14"/>
      <c r="C936" s="13"/>
      <c r="D936" s="15"/>
      <c r="E936" s="15"/>
      <c r="F936" s="15"/>
      <c r="G936" s="15"/>
    </row>
    <row r="937" spans="1:7" s="3" customFormat="1" ht="12">
      <c r="A937" s="13"/>
      <c r="B937" s="14"/>
      <c r="C937" s="13"/>
      <c r="D937" s="15"/>
      <c r="E937" s="15"/>
      <c r="F937" s="15"/>
      <c r="G937" s="15"/>
    </row>
    <row r="938" spans="1:7" s="3" customFormat="1" ht="12">
      <c r="A938" s="13"/>
      <c r="B938" s="14"/>
      <c r="C938" s="13"/>
      <c r="D938" s="15"/>
      <c r="E938" s="15"/>
      <c r="F938" s="15"/>
      <c r="G938" s="15"/>
    </row>
    <row r="939" spans="1:7" s="3" customFormat="1" ht="12">
      <c r="A939" s="13"/>
      <c r="B939" s="14"/>
      <c r="C939" s="13"/>
      <c r="D939" s="15"/>
      <c r="E939" s="15"/>
      <c r="F939" s="15"/>
      <c r="G939" s="15"/>
    </row>
    <row r="940" spans="1:7" s="3" customFormat="1" ht="12">
      <c r="A940" s="13"/>
      <c r="B940" s="14"/>
      <c r="C940" s="13"/>
      <c r="D940" s="15"/>
      <c r="E940" s="15"/>
      <c r="F940" s="15"/>
      <c r="G940" s="15"/>
    </row>
    <row r="941" spans="1:7" s="3" customFormat="1" ht="12">
      <c r="A941" s="13"/>
      <c r="B941" s="14"/>
      <c r="C941" s="13"/>
      <c r="D941" s="15"/>
      <c r="E941" s="15"/>
      <c r="F941" s="15"/>
      <c r="G941" s="15"/>
    </row>
    <row r="942" spans="1:7" s="3" customFormat="1" ht="12">
      <c r="A942" s="13"/>
      <c r="B942" s="14"/>
      <c r="C942" s="13"/>
      <c r="D942" s="15"/>
      <c r="E942" s="15"/>
      <c r="F942" s="15"/>
      <c r="G942" s="15"/>
    </row>
    <row r="943" spans="1:7" s="3" customFormat="1" ht="12">
      <c r="A943" s="13"/>
      <c r="B943" s="14"/>
      <c r="C943" s="13"/>
      <c r="D943" s="15"/>
      <c r="E943" s="15"/>
      <c r="F943" s="15"/>
      <c r="G943" s="15"/>
    </row>
    <row r="944" spans="1:7" s="3" customFormat="1" ht="12">
      <c r="A944" s="13"/>
      <c r="B944" s="14"/>
      <c r="C944" s="13"/>
      <c r="D944" s="15"/>
      <c r="E944" s="15"/>
      <c r="F944" s="15"/>
      <c r="G944" s="15"/>
    </row>
    <row r="945" spans="1:7" s="3" customFormat="1" ht="12">
      <c r="A945" s="13"/>
      <c r="B945" s="14"/>
      <c r="C945" s="13"/>
      <c r="D945" s="15"/>
      <c r="E945" s="15"/>
      <c r="F945" s="15"/>
      <c r="G945" s="15"/>
    </row>
    <row r="946" spans="1:7" s="3" customFormat="1" ht="12">
      <c r="A946" s="13"/>
      <c r="B946" s="14"/>
      <c r="C946" s="13"/>
      <c r="D946" s="15"/>
      <c r="E946" s="15"/>
      <c r="F946" s="15"/>
      <c r="G946" s="15"/>
    </row>
    <row r="947" spans="1:7" s="3" customFormat="1" ht="12">
      <c r="A947" s="13"/>
      <c r="B947" s="14"/>
      <c r="C947" s="13"/>
      <c r="D947" s="15"/>
      <c r="E947" s="15"/>
      <c r="F947" s="15"/>
      <c r="G947" s="15"/>
    </row>
    <row r="948" spans="1:7" s="3" customFormat="1" ht="12">
      <c r="A948" s="13"/>
      <c r="B948" s="14"/>
      <c r="C948" s="13"/>
      <c r="D948" s="15"/>
      <c r="E948" s="15"/>
      <c r="F948" s="15"/>
      <c r="G948" s="15"/>
    </row>
    <row r="949" spans="1:7" s="3" customFormat="1" ht="12">
      <c r="A949" s="13"/>
      <c r="B949" s="14"/>
      <c r="C949" s="13"/>
      <c r="D949" s="15"/>
      <c r="E949" s="15"/>
      <c r="F949" s="15"/>
      <c r="G949" s="15"/>
    </row>
    <row r="950" spans="1:7" s="3" customFormat="1" ht="12">
      <c r="A950" s="13"/>
      <c r="B950" s="14"/>
      <c r="C950" s="13"/>
      <c r="D950" s="15"/>
      <c r="E950" s="15"/>
      <c r="F950" s="15"/>
      <c r="G950" s="15"/>
    </row>
    <row r="951" spans="1:7" s="3" customFormat="1" ht="12">
      <c r="A951" s="13"/>
      <c r="B951" s="14"/>
      <c r="C951" s="13"/>
      <c r="D951" s="15"/>
      <c r="E951" s="15"/>
      <c r="F951" s="15"/>
      <c r="G951" s="15"/>
    </row>
    <row r="952" spans="1:7" s="3" customFormat="1" ht="12">
      <c r="A952" s="13"/>
      <c r="B952" s="14"/>
      <c r="C952" s="13"/>
      <c r="D952" s="15"/>
      <c r="E952" s="15"/>
      <c r="F952" s="15"/>
      <c r="G952" s="15"/>
    </row>
    <row r="953" spans="1:7" s="3" customFormat="1" ht="12">
      <c r="A953" s="13"/>
      <c r="B953" s="14"/>
      <c r="C953" s="13"/>
      <c r="D953" s="15"/>
      <c r="E953" s="15"/>
      <c r="F953" s="15"/>
      <c r="G953" s="15"/>
    </row>
    <row r="954" spans="1:7" s="3" customFormat="1" ht="12">
      <c r="A954" s="13"/>
      <c r="B954" s="14"/>
      <c r="C954" s="13"/>
      <c r="D954" s="15"/>
      <c r="E954" s="15"/>
      <c r="F954" s="15"/>
      <c r="G954" s="15"/>
    </row>
    <row r="955" spans="1:7" s="3" customFormat="1" ht="12">
      <c r="A955" s="13"/>
      <c r="B955" s="14"/>
      <c r="C955" s="13"/>
      <c r="D955" s="15"/>
      <c r="E955" s="15"/>
      <c r="F955" s="15"/>
      <c r="G955" s="15"/>
    </row>
    <row r="956" spans="1:7" s="3" customFormat="1" ht="12">
      <c r="A956" s="13"/>
      <c r="B956" s="14"/>
      <c r="C956" s="13"/>
      <c r="D956" s="15"/>
      <c r="E956" s="15"/>
      <c r="F956" s="15"/>
      <c r="G956" s="15"/>
    </row>
    <row r="957" spans="1:7" s="3" customFormat="1" ht="12">
      <c r="A957" s="13"/>
      <c r="B957" s="14"/>
      <c r="C957" s="13"/>
      <c r="D957" s="15"/>
      <c r="E957" s="15"/>
      <c r="F957" s="15"/>
      <c r="G957" s="15"/>
    </row>
    <row r="958" spans="1:7" s="3" customFormat="1" ht="12">
      <c r="A958" s="13"/>
      <c r="B958" s="14"/>
      <c r="C958" s="13"/>
      <c r="D958" s="15"/>
      <c r="E958" s="15"/>
      <c r="F958" s="15"/>
      <c r="G958" s="15"/>
    </row>
    <row r="959" spans="1:7" s="3" customFormat="1" ht="12">
      <c r="A959" s="13"/>
      <c r="B959" s="14"/>
      <c r="C959" s="13"/>
      <c r="D959" s="15"/>
      <c r="E959" s="15"/>
      <c r="F959" s="15"/>
      <c r="G959" s="15"/>
    </row>
    <row r="960" spans="1:7" s="3" customFormat="1" ht="12">
      <c r="A960" s="13"/>
      <c r="B960" s="14"/>
      <c r="C960" s="13"/>
      <c r="D960" s="15"/>
      <c r="E960" s="15"/>
      <c r="F960" s="15"/>
      <c r="G960" s="15"/>
    </row>
    <row r="961" spans="1:7" s="3" customFormat="1" ht="12">
      <c r="A961" s="13"/>
      <c r="B961" s="14"/>
      <c r="C961" s="13"/>
      <c r="D961" s="15"/>
      <c r="E961" s="15"/>
      <c r="F961" s="15"/>
      <c r="G961" s="15"/>
    </row>
    <row r="962" spans="1:7" s="3" customFormat="1" ht="12">
      <c r="A962" s="13"/>
      <c r="B962" s="14"/>
      <c r="C962" s="13"/>
      <c r="D962" s="15"/>
      <c r="E962" s="15"/>
      <c r="F962" s="15"/>
      <c r="G962" s="15"/>
    </row>
    <row r="963" spans="1:7" s="3" customFormat="1" ht="12">
      <c r="A963" s="13"/>
      <c r="B963" s="14"/>
      <c r="C963" s="13"/>
      <c r="D963" s="15"/>
      <c r="E963" s="15"/>
      <c r="F963" s="15"/>
      <c r="G963" s="15"/>
    </row>
    <row r="964" spans="1:7" s="3" customFormat="1" ht="12">
      <c r="A964" s="13"/>
      <c r="B964" s="14"/>
      <c r="C964" s="13"/>
      <c r="D964" s="15"/>
      <c r="E964" s="15"/>
      <c r="F964" s="15"/>
      <c r="G964" s="15"/>
    </row>
    <row r="965" spans="1:7" s="3" customFormat="1" ht="12">
      <c r="A965" s="13"/>
      <c r="B965" s="14"/>
      <c r="C965" s="13"/>
      <c r="D965" s="15"/>
      <c r="E965" s="15"/>
      <c r="F965" s="15"/>
      <c r="G965" s="15"/>
    </row>
    <row r="966" spans="1:7" s="3" customFormat="1" ht="12">
      <c r="A966" s="13"/>
      <c r="B966" s="14"/>
      <c r="C966" s="13"/>
      <c r="D966" s="15"/>
      <c r="E966" s="15"/>
      <c r="F966" s="15"/>
      <c r="G966" s="15"/>
    </row>
    <row r="967" spans="1:7" s="3" customFormat="1" ht="12">
      <c r="A967" s="13"/>
      <c r="B967" s="14"/>
      <c r="C967" s="13"/>
      <c r="D967" s="15"/>
      <c r="E967" s="15"/>
      <c r="F967" s="15"/>
      <c r="G967" s="15"/>
    </row>
    <row r="968" spans="1:7" s="3" customFormat="1" ht="12">
      <c r="A968" s="13"/>
      <c r="B968" s="14"/>
      <c r="C968" s="13"/>
      <c r="D968" s="15"/>
      <c r="E968" s="15"/>
      <c r="F968" s="15"/>
      <c r="G968" s="15"/>
    </row>
    <row r="969" spans="1:7" s="3" customFormat="1" ht="12">
      <c r="A969" s="13"/>
      <c r="B969" s="14"/>
      <c r="C969" s="13"/>
      <c r="D969" s="15"/>
      <c r="E969" s="15"/>
      <c r="F969" s="15"/>
      <c r="G969" s="15"/>
    </row>
    <row r="970" spans="1:7" s="3" customFormat="1" ht="12">
      <c r="A970" s="13"/>
      <c r="B970" s="14"/>
      <c r="C970" s="13"/>
      <c r="D970" s="15"/>
      <c r="E970" s="15"/>
      <c r="F970" s="15"/>
      <c r="G970" s="15"/>
    </row>
    <row r="971" spans="1:7" s="3" customFormat="1" ht="12">
      <c r="A971" s="13"/>
      <c r="B971" s="14"/>
      <c r="C971" s="13"/>
      <c r="D971" s="15"/>
      <c r="E971" s="15"/>
      <c r="F971" s="15"/>
      <c r="G971" s="15"/>
    </row>
    <row r="972" spans="1:7" s="3" customFormat="1" ht="12">
      <c r="A972" s="13"/>
      <c r="B972" s="14"/>
      <c r="C972" s="13"/>
      <c r="D972" s="15"/>
      <c r="E972" s="15"/>
      <c r="F972" s="15"/>
      <c r="G972" s="15"/>
    </row>
    <row r="973" spans="1:7" s="3" customFormat="1" ht="12">
      <c r="A973" s="13"/>
      <c r="B973" s="14"/>
      <c r="C973" s="13"/>
      <c r="D973" s="15"/>
      <c r="E973" s="15"/>
      <c r="F973" s="15"/>
      <c r="G973" s="15"/>
    </row>
    <row r="974" spans="1:7" s="3" customFormat="1" ht="12">
      <c r="A974" s="13"/>
      <c r="B974" s="14"/>
      <c r="C974" s="13"/>
      <c r="D974" s="15"/>
      <c r="E974" s="15"/>
      <c r="F974" s="15"/>
      <c r="G974" s="15"/>
    </row>
    <row r="975" spans="1:7" s="3" customFormat="1" ht="12">
      <c r="A975" s="13"/>
      <c r="B975" s="14"/>
      <c r="C975" s="13"/>
      <c r="D975" s="15"/>
      <c r="E975" s="15"/>
      <c r="F975" s="15"/>
      <c r="G975" s="15"/>
    </row>
    <row r="976" spans="1:7" s="3" customFormat="1" ht="12">
      <c r="A976" s="13"/>
      <c r="B976" s="14"/>
      <c r="C976" s="13"/>
      <c r="D976" s="15"/>
      <c r="E976" s="15"/>
      <c r="F976" s="15"/>
      <c r="G976" s="15"/>
    </row>
    <row r="977" spans="1:7" s="3" customFormat="1" ht="12">
      <c r="A977" s="13"/>
      <c r="B977" s="14"/>
      <c r="C977" s="13"/>
      <c r="D977" s="15"/>
      <c r="E977" s="15"/>
      <c r="F977" s="15"/>
      <c r="G977" s="15"/>
    </row>
    <row r="978" spans="1:7" s="3" customFormat="1" ht="12">
      <c r="A978" s="13"/>
      <c r="B978" s="14"/>
      <c r="C978" s="13"/>
      <c r="D978" s="15"/>
      <c r="E978" s="15"/>
      <c r="F978" s="15"/>
      <c r="G978" s="15"/>
    </row>
    <row r="979" spans="1:7" s="3" customFormat="1" ht="12">
      <c r="A979" s="13"/>
      <c r="B979" s="14"/>
      <c r="C979" s="13"/>
      <c r="D979" s="15"/>
      <c r="E979" s="15"/>
      <c r="F979" s="15"/>
      <c r="G979" s="15"/>
    </row>
    <row r="980" spans="1:7" s="3" customFormat="1" ht="12">
      <c r="A980" s="13"/>
      <c r="B980" s="14"/>
      <c r="C980" s="13"/>
      <c r="D980" s="15"/>
      <c r="E980" s="15"/>
      <c r="F980" s="15"/>
      <c r="G980" s="15"/>
    </row>
    <row r="981" spans="1:7" s="3" customFormat="1" ht="12">
      <c r="A981" s="13"/>
      <c r="B981" s="14"/>
      <c r="C981" s="13"/>
      <c r="D981" s="15"/>
      <c r="E981" s="15"/>
      <c r="F981" s="15"/>
      <c r="G981" s="15"/>
    </row>
    <row r="982" spans="1:7" s="3" customFormat="1" ht="12">
      <c r="A982" s="13"/>
      <c r="B982" s="14"/>
      <c r="C982" s="13"/>
      <c r="D982" s="15"/>
      <c r="E982" s="15"/>
      <c r="F982" s="15"/>
      <c r="G982" s="15"/>
    </row>
    <row r="983" spans="1:7" s="3" customFormat="1" ht="12">
      <c r="A983" s="13"/>
      <c r="B983" s="14"/>
      <c r="C983" s="13"/>
      <c r="D983" s="15"/>
      <c r="E983" s="15"/>
      <c r="F983" s="15"/>
      <c r="G983" s="15"/>
    </row>
    <row r="984" spans="1:7" s="3" customFormat="1" ht="12">
      <c r="A984" s="13"/>
      <c r="B984" s="14"/>
      <c r="C984" s="13"/>
      <c r="D984" s="15"/>
      <c r="E984" s="15"/>
      <c r="F984" s="15"/>
      <c r="G984" s="15"/>
    </row>
    <row r="985" spans="1:7" s="3" customFormat="1" ht="12">
      <c r="A985" s="13"/>
      <c r="B985" s="14"/>
      <c r="C985" s="13"/>
      <c r="D985" s="15"/>
      <c r="E985" s="15"/>
      <c r="F985" s="15"/>
      <c r="G985" s="15"/>
    </row>
    <row r="986" spans="1:7" s="3" customFormat="1" ht="12">
      <c r="A986" s="13"/>
      <c r="B986" s="14"/>
      <c r="C986" s="13"/>
      <c r="D986" s="15"/>
      <c r="E986" s="15"/>
      <c r="F986" s="15"/>
      <c r="G986" s="15"/>
    </row>
  </sheetData>
  <sheetProtection sheet="1" objects="1" scenarios="1"/>
  <printOptions/>
  <pageMargins left="0.7480314960629921" right="0.55" top="0.984251968503937" bottom="0.61" header="0.5" footer="0.5"/>
  <pageSetup fitToHeight="0" fitToWidth="1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99"/>
  <sheetViews>
    <sheetView showGridLines="0" tabSelected="1" workbookViewId="0" topLeftCell="A1">
      <pane ySplit="4" topLeftCell="BM5" activePane="bottomLeft" state="frozen"/>
      <selection pane="topLeft" activeCell="B5004" sqref="B5004"/>
      <selection pane="bottomLeft" activeCell="A1" sqref="A1"/>
    </sheetView>
  </sheetViews>
  <sheetFormatPr defaultColWidth="9.33203125" defaultRowHeight="12.75"/>
  <cols>
    <col min="1" max="1" width="15.83203125" style="0" customWidth="1"/>
    <col min="2" max="2" width="30.83203125" style="0" customWidth="1"/>
    <col min="3" max="4" width="15.83203125" style="0" customWidth="1"/>
  </cols>
  <sheetData>
    <row r="1" s="4" customFormat="1" ht="19.5" customHeight="1">
      <c r="A1" s="9" t="s">
        <v>276</v>
      </c>
    </row>
    <row r="2" s="2" customFormat="1" ht="34.5" customHeight="1">
      <c r="A2" s="10"/>
    </row>
    <row r="3" s="3" customFormat="1" ht="4.5" customHeight="1">
      <c r="A3" s="11"/>
    </row>
    <row r="4" spans="1:4" s="1" customFormat="1" ht="12">
      <c r="A4" s="12" t="s">
        <v>2</v>
      </c>
      <c r="B4" s="1" t="s">
        <v>6</v>
      </c>
      <c r="C4" s="21" t="s">
        <v>3</v>
      </c>
      <c r="D4" s="21" t="s">
        <v>4</v>
      </c>
    </row>
    <row r="5" spans="1:4" s="3" customFormat="1" ht="12">
      <c r="A5" s="13"/>
      <c r="B5" s="15"/>
      <c r="C5" s="22"/>
      <c r="D5" s="22"/>
    </row>
    <row r="6" spans="1:4" s="3" customFormat="1" ht="12">
      <c r="A6" s="13"/>
      <c r="B6" s="15"/>
      <c r="C6" s="15"/>
      <c r="D6" s="15"/>
    </row>
    <row r="7" spans="1:4" s="3" customFormat="1" ht="12">
      <c r="A7" s="13"/>
      <c r="B7" s="15"/>
      <c r="C7" s="15"/>
      <c r="D7" s="15"/>
    </row>
    <row r="8" spans="1:4" s="3" customFormat="1" ht="12">
      <c r="A8" s="13"/>
      <c r="B8" s="15"/>
      <c r="C8" s="15"/>
      <c r="D8" s="15"/>
    </row>
    <row r="9" spans="1:4" s="3" customFormat="1" ht="12">
      <c r="A9" s="13"/>
      <c r="B9" s="15"/>
      <c r="C9" s="15"/>
      <c r="D9" s="15"/>
    </row>
    <row r="10" spans="1:4" s="3" customFormat="1" ht="12">
      <c r="A10" s="13"/>
      <c r="B10" s="15"/>
      <c r="C10" s="15"/>
      <c r="D10" s="15"/>
    </row>
    <row r="11" spans="1:4" s="3" customFormat="1" ht="12">
      <c r="A11" s="13"/>
      <c r="B11" s="15"/>
      <c r="C11" s="15"/>
      <c r="D11" s="15"/>
    </row>
    <row r="12" spans="1:4" s="3" customFormat="1" ht="12">
      <c r="A12" s="13"/>
      <c r="B12" s="15"/>
      <c r="C12" s="15"/>
      <c r="D12" s="15"/>
    </row>
    <row r="13" spans="1:4" s="3" customFormat="1" ht="12">
      <c r="A13" s="13"/>
      <c r="B13" s="15"/>
      <c r="C13" s="15"/>
      <c r="D13" s="15"/>
    </row>
    <row r="14" spans="1:4" s="3" customFormat="1" ht="12">
      <c r="A14" s="13"/>
      <c r="B14" s="15"/>
      <c r="C14" s="15"/>
      <c r="D14" s="15"/>
    </row>
    <row r="15" spans="1:4" s="3" customFormat="1" ht="12">
      <c r="A15" s="13"/>
      <c r="B15" s="15"/>
      <c r="C15" s="15"/>
      <c r="D15" s="15"/>
    </row>
    <row r="16" spans="1:4" s="3" customFormat="1" ht="12">
      <c r="A16" s="13"/>
      <c r="B16" s="15"/>
      <c r="C16" s="15"/>
      <c r="D16" s="15"/>
    </row>
    <row r="17" spans="1:4" s="3" customFormat="1" ht="12">
      <c r="A17" s="13"/>
      <c r="B17" s="15"/>
      <c r="C17" s="15"/>
      <c r="D17" s="15"/>
    </row>
    <row r="18" spans="1:4" s="3" customFormat="1" ht="12">
      <c r="A18" s="13"/>
      <c r="B18" s="15"/>
      <c r="C18" s="15"/>
      <c r="D18" s="15"/>
    </row>
    <row r="19" spans="1:4" s="3" customFormat="1" ht="12">
      <c r="A19" s="13"/>
      <c r="B19" s="15"/>
      <c r="C19" s="15"/>
      <c r="D19" s="15"/>
    </row>
    <row r="20" spans="1:4" s="3" customFormat="1" ht="12">
      <c r="A20" s="13"/>
      <c r="B20" s="15"/>
      <c r="C20" s="15"/>
      <c r="D20" s="15"/>
    </row>
    <row r="21" spans="1:4" s="3" customFormat="1" ht="12">
      <c r="A21" s="13"/>
      <c r="B21" s="15"/>
      <c r="C21" s="15"/>
      <c r="D21" s="15"/>
    </row>
    <row r="22" spans="1:4" s="3" customFormat="1" ht="12">
      <c r="A22" s="13"/>
      <c r="B22" s="15"/>
      <c r="C22" s="15"/>
      <c r="D22" s="15"/>
    </row>
    <row r="23" spans="1:4" s="3" customFormat="1" ht="12">
      <c r="A23" s="13"/>
      <c r="B23" s="15"/>
      <c r="C23" s="15"/>
      <c r="D23" s="15"/>
    </row>
    <row r="24" spans="1:4" s="3" customFormat="1" ht="12">
      <c r="A24" s="13"/>
      <c r="B24" s="15"/>
      <c r="C24" s="15"/>
      <c r="D24" s="15"/>
    </row>
    <row r="25" spans="1:4" s="3" customFormat="1" ht="12">
      <c r="A25" s="13"/>
      <c r="B25" s="15"/>
      <c r="C25" s="15"/>
      <c r="D25" s="15"/>
    </row>
    <row r="26" spans="1:4" s="3" customFormat="1" ht="12">
      <c r="A26" s="13"/>
      <c r="B26" s="15"/>
      <c r="C26" s="15"/>
      <c r="D26" s="15"/>
    </row>
    <row r="27" spans="1:4" s="3" customFormat="1" ht="12">
      <c r="A27" s="13"/>
      <c r="B27" s="15"/>
      <c r="C27" s="15"/>
      <c r="D27" s="15"/>
    </row>
    <row r="28" spans="1:4" s="3" customFormat="1" ht="12">
      <c r="A28" s="13"/>
      <c r="B28" s="15"/>
      <c r="C28" s="15"/>
      <c r="D28" s="15"/>
    </row>
    <row r="29" spans="1:4" s="3" customFormat="1" ht="12">
      <c r="A29" s="13"/>
      <c r="B29" s="15"/>
      <c r="C29" s="15"/>
      <c r="D29" s="15"/>
    </row>
    <row r="30" spans="1:4" s="3" customFormat="1" ht="12">
      <c r="A30" s="13"/>
      <c r="B30" s="15"/>
      <c r="C30" s="15"/>
      <c r="D30" s="15"/>
    </row>
    <row r="31" spans="1:4" s="3" customFormat="1" ht="12">
      <c r="A31" s="13"/>
      <c r="B31" s="15"/>
      <c r="C31" s="15"/>
      <c r="D31" s="15"/>
    </row>
    <row r="32" spans="1:4" s="3" customFormat="1" ht="12">
      <c r="A32" s="13"/>
      <c r="B32" s="15"/>
      <c r="C32" s="15"/>
      <c r="D32" s="15"/>
    </row>
    <row r="33" spans="1:4" s="3" customFormat="1" ht="12">
      <c r="A33" s="13"/>
      <c r="B33" s="15"/>
      <c r="C33" s="15"/>
      <c r="D33" s="15"/>
    </row>
    <row r="34" spans="1:4" s="3" customFormat="1" ht="12">
      <c r="A34" s="13"/>
      <c r="B34" s="15"/>
      <c r="C34" s="15"/>
      <c r="D34" s="15"/>
    </row>
    <row r="35" spans="1:4" s="3" customFormat="1" ht="12">
      <c r="A35" s="13"/>
      <c r="B35" s="15"/>
      <c r="C35" s="15"/>
      <c r="D35" s="15"/>
    </row>
    <row r="36" spans="1:4" s="3" customFormat="1" ht="12">
      <c r="A36" s="13"/>
      <c r="B36" s="15"/>
      <c r="C36" s="15"/>
      <c r="D36" s="15"/>
    </row>
    <row r="37" spans="1:4" s="3" customFormat="1" ht="12">
      <c r="A37" s="13"/>
      <c r="B37" s="15"/>
      <c r="C37" s="15"/>
      <c r="D37" s="15"/>
    </row>
    <row r="38" spans="1:4" s="3" customFormat="1" ht="12">
      <c r="A38" s="13"/>
      <c r="B38" s="15"/>
      <c r="C38" s="15"/>
      <c r="D38" s="15"/>
    </row>
    <row r="39" spans="1:4" s="3" customFormat="1" ht="12">
      <c r="A39" s="13"/>
      <c r="B39" s="15"/>
      <c r="C39" s="15"/>
      <c r="D39" s="15"/>
    </row>
    <row r="40" spans="1:4" s="3" customFormat="1" ht="12">
      <c r="A40" s="13"/>
      <c r="B40" s="15"/>
      <c r="C40" s="15"/>
      <c r="D40" s="15"/>
    </row>
    <row r="41" spans="1:4" s="3" customFormat="1" ht="12">
      <c r="A41" s="13"/>
      <c r="B41" s="15"/>
      <c r="C41" s="15"/>
      <c r="D41" s="15"/>
    </row>
    <row r="42" spans="1:4" s="3" customFormat="1" ht="12">
      <c r="A42" s="13"/>
      <c r="B42" s="15"/>
      <c r="C42" s="15"/>
      <c r="D42" s="15"/>
    </row>
    <row r="43" spans="1:4" s="3" customFormat="1" ht="12">
      <c r="A43" s="13"/>
      <c r="B43" s="15"/>
      <c r="C43" s="15"/>
      <c r="D43" s="15"/>
    </row>
    <row r="44" spans="1:4" s="3" customFormat="1" ht="12">
      <c r="A44" s="13"/>
      <c r="B44" s="15"/>
      <c r="C44" s="15"/>
      <c r="D44" s="15"/>
    </row>
    <row r="45" spans="1:4" s="3" customFormat="1" ht="12">
      <c r="A45" s="13"/>
      <c r="B45" s="15"/>
      <c r="C45" s="15"/>
      <c r="D45" s="15"/>
    </row>
    <row r="46" spans="1:4" s="3" customFormat="1" ht="12">
      <c r="A46" s="13"/>
      <c r="B46" s="15"/>
      <c r="C46" s="15"/>
      <c r="D46" s="15"/>
    </row>
    <row r="47" spans="1:4" s="3" customFormat="1" ht="12">
      <c r="A47" s="13"/>
      <c r="B47" s="15"/>
      <c r="C47" s="15"/>
      <c r="D47" s="15"/>
    </row>
    <row r="48" spans="1:4" s="3" customFormat="1" ht="12">
      <c r="A48" s="13"/>
      <c r="B48" s="15"/>
      <c r="C48" s="15"/>
      <c r="D48" s="15"/>
    </row>
    <row r="49" spans="1:4" s="3" customFormat="1" ht="12">
      <c r="A49" s="13"/>
      <c r="B49" s="15"/>
      <c r="C49" s="15"/>
      <c r="D49" s="15"/>
    </row>
    <row r="50" spans="1:4" s="3" customFormat="1" ht="12">
      <c r="A50" s="13"/>
      <c r="B50" s="15"/>
      <c r="C50" s="15"/>
      <c r="D50" s="15"/>
    </row>
    <row r="51" spans="1:4" s="3" customFormat="1" ht="12">
      <c r="A51" s="13"/>
      <c r="B51" s="15"/>
      <c r="C51" s="15"/>
      <c r="D51" s="15"/>
    </row>
    <row r="52" spans="1:4" s="3" customFormat="1" ht="12">
      <c r="A52" s="13"/>
      <c r="B52" s="15"/>
      <c r="C52" s="15"/>
      <c r="D52" s="15"/>
    </row>
    <row r="53" spans="1:4" s="3" customFormat="1" ht="12">
      <c r="A53" s="13"/>
      <c r="B53" s="15"/>
      <c r="C53" s="15"/>
      <c r="D53" s="15"/>
    </row>
    <row r="54" spans="1:4" s="3" customFormat="1" ht="12">
      <c r="A54" s="13"/>
      <c r="B54" s="15"/>
      <c r="C54" s="15"/>
      <c r="D54" s="15"/>
    </row>
    <row r="55" spans="1:4" s="3" customFormat="1" ht="12">
      <c r="A55" s="13"/>
      <c r="B55" s="15"/>
      <c r="C55" s="15"/>
      <c r="D55" s="15"/>
    </row>
    <row r="56" spans="1:4" s="3" customFormat="1" ht="12">
      <c r="A56" s="13"/>
      <c r="B56" s="15"/>
      <c r="C56" s="15"/>
      <c r="D56" s="15"/>
    </row>
    <row r="57" spans="1:4" s="3" customFormat="1" ht="12">
      <c r="A57" s="13"/>
      <c r="B57" s="15"/>
      <c r="C57" s="15"/>
      <c r="D57" s="15"/>
    </row>
    <row r="58" spans="1:4" s="3" customFormat="1" ht="12">
      <c r="A58" s="13"/>
      <c r="B58" s="15"/>
      <c r="C58" s="15"/>
      <c r="D58" s="15"/>
    </row>
    <row r="59" spans="1:4" s="3" customFormat="1" ht="12">
      <c r="A59" s="13"/>
      <c r="B59" s="15"/>
      <c r="C59" s="15"/>
      <c r="D59" s="15"/>
    </row>
    <row r="60" spans="1:4" s="3" customFormat="1" ht="12">
      <c r="A60" s="13"/>
      <c r="B60" s="15"/>
      <c r="C60" s="15"/>
      <c r="D60" s="15"/>
    </row>
    <row r="61" spans="1:4" s="3" customFormat="1" ht="12">
      <c r="A61" s="13"/>
      <c r="B61" s="15"/>
      <c r="C61" s="15"/>
      <c r="D61" s="15"/>
    </row>
    <row r="62" spans="1:4" s="3" customFormat="1" ht="12">
      <c r="A62" s="13"/>
      <c r="B62" s="15"/>
      <c r="C62" s="15"/>
      <c r="D62" s="15"/>
    </row>
    <row r="63" spans="1:4" s="3" customFormat="1" ht="12">
      <c r="A63" s="13"/>
      <c r="B63" s="15"/>
      <c r="C63" s="15"/>
      <c r="D63" s="15"/>
    </row>
    <row r="64" spans="1:4" s="3" customFormat="1" ht="12">
      <c r="A64" s="13"/>
      <c r="B64" s="15"/>
      <c r="C64" s="15"/>
      <c r="D64" s="15"/>
    </row>
    <row r="65" spans="1:4" s="3" customFormat="1" ht="12">
      <c r="A65" s="13"/>
      <c r="B65" s="15"/>
      <c r="C65" s="15"/>
      <c r="D65" s="15"/>
    </row>
    <row r="66" spans="1:4" s="3" customFormat="1" ht="12">
      <c r="A66" s="13"/>
      <c r="B66" s="15"/>
      <c r="C66" s="15"/>
      <c r="D66" s="15"/>
    </row>
    <row r="67" spans="1:4" s="3" customFormat="1" ht="12">
      <c r="A67" s="13"/>
      <c r="B67" s="15"/>
      <c r="C67" s="15"/>
      <c r="D67" s="15"/>
    </row>
    <row r="68" spans="1:4" s="3" customFormat="1" ht="12">
      <c r="A68" s="13"/>
      <c r="B68" s="15"/>
      <c r="C68" s="15"/>
      <c r="D68" s="15"/>
    </row>
    <row r="69" spans="1:4" s="3" customFormat="1" ht="12">
      <c r="A69" s="13"/>
      <c r="B69" s="15"/>
      <c r="C69" s="15"/>
      <c r="D69" s="15"/>
    </row>
    <row r="70" spans="1:4" s="3" customFormat="1" ht="12">
      <c r="A70" s="13"/>
      <c r="B70" s="15"/>
      <c r="C70" s="15"/>
      <c r="D70" s="15"/>
    </row>
    <row r="71" spans="1:4" s="3" customFormat="1" ht="12">
      <c r="A71" s="13"/>
      <c r="B71" s="15"/>
      <c r="C71" s="15"/>
      <c r="D71" s="15"/>
    </row>
    <row r="72" spans="1:4" s="3" customFormat="1" ht="12">
      <c r="A72" s="13"/>
      <c r="B72" s="15"/>
      <c r="C72" s="15"/>
      <c r="D72" s="15"/>
    </row>
    <row r="73" spans="1:4" s="3" customFormat="1" ht="12">
      <c r="A73" s="13"/>
      <c r="B73" s="15"/>
      <c r="C73" s="15"/>
      <c r="D73" s="15"/>
    </row>
    <row r="74" spans="1:4" s="3" customFormat="1" ht="12">
      <c r="A74" s="13"/>
      <c r="B74" s="15"/>
      <c r="C74" s="15"/>
      <c r="D74" s="15"/>
    </row>
    <row r="75" spans="1:4" s="3" customFormat="1" ht="12">
      <c r="A75" s="13"/>
      <c r="B75" s="15"/>
      <c r="C75" s="15"/>
      <c r="D75" s="15"/>
    </row>
    <row r="76" spans="1:4" s="3" customFormat="1" ht="12">
      <c r="A76" s="13"/>
      <c r="B76" s="15"/>
      <c r="C76" s="15"/>
      <c r="D76" s="15"/>
    </row>
    <row r="77" spans="1:4" s="3" customFormat="1" ht="12">
      <c r="A77" s="13"/>
      <c r="B77" s="15"/>
      <c r="C77" s="15"/>
      <c r="D77" s="15"/>
    </row>
    <row r="78" spans="1:4" s="3" customFormat="1" ht="12">
      <c r="A78" s="13"/>
      <c r="B78" s="15"/>
      <c r="C78" s="15"/>
      <c r="D78" s="15"/>
    </row>
    <row r="79" spans="1:4" s="3" customFormat="1" ht="12">
      <c r="A79" s="13"/>
      <c r="B79" s="15"/>
      <c r="C79" s="15"/>
      <c r="D79" s="15"/>
    </row>
    <row r="80" spans="1:4" s="3" customFormat="1" ht="12">
      <c r="A80" s="13"/>
      <c r="B80" s="15"/>
      <c r="C80" s="15"/>
      <c r="D80" s="15"/>
    </row>
    <row r="81" spans="1:4" s="3" customFormat="1" ht="12">
      <c r="A81" s="13"/>
      <c r="B81" s="15"/>
      <c r="C81" s="15"/>
      <c r="D81" s="15"/>
    </row>
    <row r="82" spans="1:4" s="3" customFormat="1" ht="12">
      <c r="A82" s="13"/>
      <c r="B82" s="15"/>
      <c r="C82" s="15"/>
      <c r="D82" s="15"/>
    </row>
    <row r="83" spans="1:4" s="3" customFormat="1" ht="12">
      <c r="A83" s="13"/>
      <c r="B83" s="15"/>
      <c r="C83" s="15"/>
      <c r="D83" s="15"/>
    </row>
    <row r="84" spans="1:4" s="3" customFormat="1" ht="12">
      <c r="A84" s="13"/>
      <c r="B84" s="15"/>
      <c r="C84" s="15"/>
      <c r="D84" s="15"/>
    </row>
    <row r="85" spans="1:4" s="3" customFormat="1" ht="12">
      <c r="A85" s="13"/>
      <c r="B85" s="15"/>
      <c r="C85" s="15"/>
      <c r="D85" s="15"/>
    </row>
    <row r="86" spans="1:4" s="3" customFormat="1" ht="12">
      <c r="A86" s="13"/>
      <c r="B86" s="15"/>
      <c r="C86" s="15"/>
      <c r="D86" s="15"/>
    </row>
    <row r="87" spans="1:4" s="3" customFormat="1" ht="12">
      <c r="A87" s="13"/>
      <c r="B87" s="15"/>
      <c r="C87" s="15"/>
      <c r="D87" s="15"/>
    </row>
    <row r="88" spans="1:4" s="3" customFormat="1" ht="12">
      <c r="A88" s="13"/>
      <c r="B88" s="15"/>
      <c r="C88" s="15"/>
      <c r="D88" s="15"/>
    </row>
    <row r="89" spans="1:4" s="3" customFormat="1" ht="12">
      <c r="A89" s="13"/>
      <c r="B89" s="15"/>
      <c r="C89" s="15"/>
      <c r="D89" s="15"/>
    </row>
    <row r="90" spans="1:4" s="3" customFormat="1" ht="12">
      <c r="A90" s="13"/>
      <c r="B90" s="15"/>
      <c r="C90" s="15"/>
      <c r="D90" s="15"/>
    </row>
    <row r="91" spans="1:4" s="3" customFormat="1" ht="12">
      <c r="A91" s="13"/>
      <c r="B91" s="15"/>
      <c r="C91" s="15"/>
      <c r="D91" s="15"/>
    </row>
    <row r="92" spans="1:4" s="3" customFormat="1" ht="12">
      <c r="A92" s="13"/>
      <c r="B92" s="15"/>
      <c r="C92" s="15"/>
      <c r="D92" s="15"/>
    </row>
    <row r="93" spans="1:4" s="3" customFormat="1" ht="12">
      <c r="A93" s="13"/>
      <c r="B93" s="15"/>
      <c r="C93" s="15"/>
      <c r="D93" s="15"/>
    </row>
    <row r="94" spans="1:4" s="3" customFormat="1" ht="12">
      <c r="A94" s="13"/>
      <c r="B94" s="15"/>
      <c r="C94" s="15"/>
      <c r="D94" s="15"/>
    </row>
    <row r="95" spans="1:4" s="3" customFormat="1" ht="12">
      <c r="A95" s="13"/>
      <c r="B95" s="15"/>
      <c r="C95" s="15"/>
      <c r="D95" s="15"/>
    </row>
    <row r="96" spans="1:4" s="3" customFormat="1" ht="12">
      <c r="A96" s="13"/>
      <c r="B96" s="15"/>
      <c r="C96" s="15"/>
      <c r="D96" s="15"/>
    </row>
    <row r="97" spans="1:4" s="3" customFormat="1" ht="12">
      <c r="A97" s="13"/>
      <c r="B97" s="15"/>
      <c r="C97" s="15"/>
      <c r="D97" s="15"/>
    </row>
    <row r="98" spans="1:4" s="3" customFormat="1" ht="12">
      <c r="A98" s="13"/>
      <c r="B98" s="15"/>
      <c r="C98" s="15"/>
      <c r="D98" s="15"/>
    </row>
    <row r="99" spans="1:4" s="3" customFormat="1" ht="12">
      <c r="A99" s="13"/>
      <c r="B99" s="15"/>
      <c r="C99" s="15"/>
      <c r="D99" s="15"/>
    </row>
    <row r="100" spans="1:4" s="3" customFormat="1" ht="12">
      <c r="A100" s="13"/>
      <c r="B100" s="15"/>
      <c r="C100" s="15"/>
      <c r="D100" s="15"/>
    </row>
    <row r="101" spans="1:4" s="3" customFormat="1" ht="12">
      <c r="A101" s="13"/>
      <c r="B101" s="15"/>
      <c r="C101" s="15"/>
      <c r="D101" s="15"/>
    </row>
    <row r="102" spans="1:4" s="3" customFormat="1" ht="12">
      <c r="A102" s="13"/>
      <c r="B102" s="15"/>
      <c r="C102" s="15"/>
      <c r="D102" s="15"/>
    </row>
    <row r="103" spans="1:4" s="3" customFormat="1" ht="12">
      <c r="A103" s="13"/>
      <c r="B103" s="15"/>
      <c r="C103" s="15"/>
      <c r="D103" s="15"/>
    </row>
    <row r="104" spans="1:4" s="3" customFormat="1" ht="12">
      <c r="A104" s="13"/>
      <c r="B104" s="15"/>
      <c r="C104" s="15"/>
      <c r="D104" s="15"/>
    </row>
    <row r="105" spans="1:4" s="3" customFormat="1" ht="12">
      <c r="A105" s="13"/>
      <c r="B105" s="15"/>
      <c r="C105" s="15"/>
      <c r="D105" s="15"/>
    </row>
    <row r="106" spans="1:4" s="3" customFormat="1" ht="12">
      <c r="A106" s="13"/>
      <c r="B106" s="15"/>
      <c r="C106" s="15"/>
      <c r="D106" s="15"/>
    </row>
    <row r="107" spans="1:4" s="3" customFormat="1" ht="12">
      <c r="A107" s="13"/>
      <c r="B107" s="15"/>
      <c r="C107" s="15"/>
      <c r="D107" s="15"/>
    </row>
    <row r="108" spans="1:4" s="3" customFormat="1" ht="12">
      <c r="A108" s="13"/>
      <c r="B108" s="15"/>
      <c r="C108" s="15"/>
      <c r="D108" s="15"/>
    </row>
    <row r="109" spans="1:4" s="3" customFormat="1" ht="12">
      <c r="A109" s="13"/>
      <c r="B109" s="15"/>
      <c r="C109" s="15"/>
      <c r="D109" s="15"/>
    </row>
    <row r="110" spans="1:4" s="3" customFormat="1" ht="12">
      <c r="A110" s="13"/>
      <c r="B110" s="15"/>
      <c r="C110" s="15"/>
      <c r="D110" s="15"/>
    </row>
    <row r="111" spans="1:4" s="3" customFormat="1" ht="12">
      <c r="A111" s="13"/>
      <c r="B111" s="15"/>
      <c r="C111" s="15"/>
      <c r="D111" s="15"/>
    </row>
    <row r="112" spans="1:4" s="3" customFormat="1" ht="12">
      <c r="A112" s="13"/>
      <c r="B112" s="15"/>
      <c r="C112" s="15"/>
      <c r="D112" s="15"/>
    </row>
    <row r="113" spans="1:4" s="3" customFormat="1" ht="12">
      <c r="A113" s="13"/>
      <c r="B113" s="15"/>
      <c r="C113" s="15"/>
      <c r="D113" s="15"/>
    </row>
    <row r="114" spans="1:4" s="3" customFormat="1" ht="12">
      <c r="A114" s="13"/>
      <c r="B114" s="15"/>
      <c r="C114" s="15"/>
      <c r="D114" s="15"/>
    </row>
    <row r="115" spans="1:4" s="3" customFormat="1" ht="12">
      <c r="A115" s="13"/>
      <c r="B115" s="15"/>
      <c r="C115" s="15"/>
      <c r="D115" s="15"/>
    </row>
    <row r="116" spans="1:4" s="3" customFormat="1" ht="12">
      <c r="A116" s="13"/>
      <c r="B116" s="15"/>
      <c r="C116" s="15"/>
      <c r="D116" s="15"/>
    </row>
    <row r="117" spans="1:4" s="3" customFormat="1" ht="12">
      <c r="A117" s="13"/>
      <c r="B117" s="15"/>
      <c r="C117" s="15"/>
      <c r="D117" s="15"/>
    </row>
    <row r="118" spans="1:4" s="3" customFormat="1" ht="12">
      <c r="A118" s="13"/>
      <c r="B118" s="15"/>
      <c r="C118" s="15"/>
      <c r="D118" s="15"/>
    </row>
    <row r="119" spans="1:4" s="3" customFormat="1" ht="12">
      <c r="A119" s="13"/>
      <c r="B119" s="15"/>
      <c r="C119" s="15"/>
      <c r="D119" s="15"/>
    </row>
    <row r="120" spans="1:4" s="3" customFormat="1" ht="12">
      <c r="A120" s="13"/>
      <c r="B120" s="15"/>
      <c r="C120" s="15"/>
      <c r="D120" s="15"/>
    </row>
    <row r="121" spans="1:4" s="3" customFormat="1" ht="12">
      <c r="A121" s="13"/>
      <c r="B121" s="15"/>
      <c r="C121" s="15"/>
      <c r="D121" s="15"/>
    </row>
    <row r="122" spans="1:4" s="3" customFormat="1" ht="12">
      <c r="A122" s="13"/>
      <c r="B122" s="15"/>
      <c r="C122" s="15"/>
      <c r="D122" s="15"/>
    </row>
    <row r="123" spans="1:4" s="3" customFormat="1" ht="12">
      <c r="A123" s="13"/>
      <c r="B123" s="15"/>
      <c r="C123" s="15"/>
      <c r="D123" s="15"/>
    </row>
    <row r="124" spans="1:4" s="3" customFormat="1" ht="12">
      <c r="A124" s="13"/>
      <c r="B124" s="15"/>
      <c r="C124" s="15"/>
      <c r="D124" s="15"/>
    </row>
    <row r="125" spans="1:4" s="3" customFormat="1" ht="12">
      <c r="A125" s="13"/>
      <c r="B125" s="15"/>
      <c r="C125" s="15"/>
      <c r="D125" s="15"/>
    </row>
    <row r="126" spans="1:4" s="3" customFormat="1" ht="12">
      <c r="A126" s="13"/>
      <c r="B126" s="15"/>
      <c r="C126" s="15"/>
      <c r="D126" s="15"/>
    </row>
    <row r="127" spans="1:4" s="3" customFormat="1" ht="12">
      <c r="A127" s="13"/>
      <c r="B127" s="15"/>
      <c r="C127" s="15"/>
      <c r="D127" s="15"/>
    </row>
    <row r="128" spans="1:4" s="3" customFormat="1" ht="12">
      <c r="A128" s="13"/>
      <c r="B128" s="15"/>
      <c r="C128" s="15"/>
      <c r="D128" s="15"/>
    </row>
    <row r="129" spans="1:4" s="3" customFormat="1" ht="12">
      <c r="A129" s="13"/>
      <c r="B129" s="15"/>
      <c r="C129" s="15"/>
      <c r="D129" s="15"/>
    </row>
    <row r="130" spans="1:4" s="3" customFormat="1" ht="12">
      <c r="A130" s="13"/>
      <c r="B130" s="15"/>
      <c r="C130" s="15"/>
      <c r="D130" s="15"/>
    </row>
    <row r="131" spans="1:4" s="3" customFormat="1" ht="12">
      <c r="A131" s="13"/>
      <c r="B131" s="15"/>
      <c r="C131" s="15"/>
      <c r="D131" s="15"/>
    </row>
    <row r="132" spans="1:4" s="3" customFormat="1" ht="12">
      <c r="A132" s="13"/>
      <c r="B132" s="15"/>
      <c r="C132" s="15"/>
      <c r="D132" s="15"/>
    </row>
    <row r="133" spans="1:4" s="3" customFormat="1" ht="12">
      <c r="A133" s="13"/>
      <c r="B133" s="15"/>
      <c r="C133" s="15"/>
      <c r="D133" s="15"/>
    </row>
    <row r="134" spans="1:4" s="3" customFormat="1" ht="12">
      <c r="A134" s="13"/>
      <c r="B134" s="15"/>
      <c r="C134" s="15"/>
      <c r="D134" s="15"/>
    </row>
    <row r="135" spans="1:4" s="3" customFormat="1" ht="12">
      <c r="A135" s="13"/>
      <c r="B135" s="15"/>
      <c r="C135" s="15"/>
      <c r="D135" s="15"/>
    </row>
    <row r="136" spans="1:4" s="3" customFormat="1" ht="12">
      <c r="A136" s="13"/>
      <c r="B136" s="15"/>
      <c r="C136" s="15"/>
      <c r="D136" s="15"/>
    </row>
    <row r="137" spans="1:4" s="3" customFormat="1" ht="12">
      <c r="A137" s="13"/>
      <c r="B137" s="15"/>
      <c r="C137" s="15"/>
      <c r="D137" s="15"/>
    </row>
    <row r="138" spans="1:4" s="3" customFormat="1" ht="12">
      <c r="A138" s="13"/>
      <c r="B138" s="15"/>
      <c r="C138" s="15"/>
      <c r="D138" s="15"/>
    </row>
    <row r="139" spans="1:4" s="3" customFormat="1" ht="12">
      <c r="A139" s="13"/>
      <c r="B139" s="15"/>
      <c r="C139" s="15"/>
      <c r="D139" s="15"/>
    </row>
    <row r="140" spans="1:4" s="3" customFormat="1" ht="12">
      <c r="A140" s="13"/>
      <c r="B140" s="15"/>
      <c r="C140" s="15"/>
      <c r="D140" s="15"/>
    </row>
    <row r="141" spans="1:4" s="3" customFormat="1" ht="12">
      <c r="A141" s="13"/>
      <c r="B141" s="15"/>
      <c r="C141" s="15"/>
      <c r="D141" s="15"/>
    </row>
    <row r="142" spans="1:4" s="3" customFormat="1" ht="12">
      <c r="A142" s="13"/>
      <c r="B142" s="15"/>
      <c r="C142" s="15"/>
      <c r="D142" s="15"/>
    </row>
    <row r="143" spans="1:4" s="3" customFormat="1" ht="12">
      <c r="A143" s="13"/>
      <c r="B143" s="15"/>
      <c r="C143" s="15"/>
      <c r="D143" s="15"/>
    </row>
    <row r="144" spans="1:4" s="3" customFormat="1" ht="12">
      <c r="A144" s="13"/>
      <c r="B144" s="15"/>
      <c r="C144" s="15"/>
      <c r="D144" s="15"/>
    </row>
    <row r="145" spans="1:4" s="3" customFormat="1" ht="12">
      <c r="A145" s="13"/>
      <c r="B145" s="15"/>
      <c r="C145" s="15"/>
      <c r="D145" s="15"/>
    </row>
    <row r="146" spans="1:4" s="3" customFormat="1" ht="12">
      <c r="A146" s="13"/>
      <c r="B146" s="15"/>
      <c r="C146" s="15"/>
      <c r="D146" s="15"/>
    </row>
    <row r="147" spans="1:4" s="3" customFormat="1" ht="12">
      <c r="A147" s="13"/>
      <c r="B147" s="15"/>
      <c r="C147" s="15"/>
      <c r="D147" s="15"/>
    </row>
    <row r="148" spans="1:4" s="3" customFormat="1" ht="12">
      <c r="A148" s="13"/>
      <c r="B148" s="15"/>
      <c r="C148" s="15"/>
      <c r="D148" s="15"/>
    </row>
    <row r="149" spans="1:4" s="3" customFormat="1" ht="12">
      <c r="A149" s="13"/>
      <c r="B149" s="15"/>
      <c r="C149" s="15"/>
      <c r="D149" s="15"/>
    </row>
    <row r="150" spans="1:4" s="3" customFormat="1" ht="12">
      <c r="A150" s="13"/>
      <c r="B150" s="15"/>
      <c r="C150" s="15"/>
      <c r="D150" s="15"/>
    </row>
    <row r="151" spans="1:4" s="3" customFormat="1" ht="12">
      <c r="A151" s="13"/>
      <c r="B151" s="15"/>
      <c r="C151" s="15"/>
      <c r="D151" s="15"/>
    </row>
    <row r="152" spans="1:4" s="3" customFormat="1" ht="12">
      <c r="A152" s="13"/>
      <c r="B152" s="15"/>
      <c r="C152" s="15"/>
      <c r="D152" s="15"/>
    </row>
    <row r="153" spans="1:4" s="3" customFormat="1" ht="12">
      <c r="A153" s="13"/>
      <c r="B153" s="15"/>
      <c r="C153" s="15"/>
      <c r="D153" s="15"/>
    </row>
    <row r="154" spans="1:4" s="3" customFormat="1" ht="12">
      <c r="A154" s="13"/>
      <c r="B154" s="15"/>
      <c r="C154" s="15"/>
      <c r="D154" s="15"/>
    </row>
    <row r="155" spans="1:4" s="3" customFormat="1" ht="12">
      <c r="A155" s="13"/>
      <c r="B155" s="15"/>
      <c r="C155" s="15"/>
      <c r="D155" s="15"/>
    </row>
    <row r="156" spans="1:4" s="3" customFormat="1" ht="12">
      <c r="A156" s="13"/>
      <c r="B156" s="15"/>
      <c r="C156" s="15"/>
      <c r="D156" s="15"/>
    </row>
    <row r="157" spans="1:4" s="3" customFormat="1" ht="12">
      <c r="A157" s="13"/>
      <c r="B157" s="15"/>
      <c r="C157" s="15"/>
      <c r="D157" s="15"/>
    </row>
    <row r="158" spans="1:4" s="3" customFormat="1" ht="12">
      <c r="A158" s="13"/>
      <c r="B158" s="15"/>
      <c r="C158" s="15"/>
      <c r="D158" s="15"/>
    </row>
    <row r="159" spans="1:4" s="3" customFormat="1" ht="12">
      <c r="A159" s="13"/>
      <c r="B159" s="15"/>
      <c r="C159" s="15"/>
      <c r="D159" s="15"/>
    </row>
    <row r="160" spans="1:4" s="3" customFormat="1" ht="12">
      <c r="A160" s="13"/>
      <c r="B160" s="15"/>
      <c r="C160" s="15"/>
      <c r="D160" s="15"/>
    </row>
    <row r="161" spans="1:4" s="3" customFormat="1" ht="12">
      <c r="A161" s="13"/>
      <c r="B161" s="15"/>
      <c r="C161" s="15"/>
      <c r="D161" s="15"/>
    </row>
    <row r="162" spans="1:4" s="3" customFormat="1" ht="12">
      <c r="A162" s="13"/>
      <c r="B162" s="15"/>
      <c r="C162" s="15"/>
      <c r="D162" s="15"/>
    </row>
    <row r="163" spans="1:4" s="3" customFormat="1" ht="12">
      <c r="A163" s="13"/>
      <c r="B163" s="15"/>
      <c r="C163" s="15"/>
      <c r="D163" s="15"/>
    </row>
    <row r="164" spans="1:4" s="3" customFormat="1" ht="12">
      <c r="A164" s="13"/>
      <c r="B164" s="15"/>
      <c r="C164" s="15"/>
      <c r="D164" s="15"/>
    </row>
    <row r="165" spans="1:4" s="3" customFormat="1" ht="12">
      <c r="A165" s="13"/>
      <c r="B165" s="15"/>
      <c r="C165" s="15"/>
      <c r="D165" s="15"/>
    </row>
    <row r="166" spans="1:4" s="3" customFormat="1" ht="12">
      <c r="A166" s="13"/>
      <c r="B166" s="15"/>
      <c r="C166" s="15"/>
      <c r="D166" s="15"/>
    </row>
    <row r="167" spans="1:4" s="3" customFormat="1" ht="12">
      <c r="A167" s="13"/>
      <c r="B167" s="15"/>
      <c r="C167" s="15"/>
      <c r="D167" s="15"/>
    </row>
    <row r="168" spans="1:4" s="3" customFormat="1" ht="12">
      <c r="A168" s="13"/>
      <c r="B168" s="15"/>
      <c r="C168" s="15"/>
      <c r="D168" s="15"/>
    </row>
    <row r="169" spans="1:4" s="3" customFormat="1" ht="12">
      <c r="A169" s="13"/>
      <c r="B169" s="15"/>
      <c r="C169" s="15"/>
      <c r="D169" s="15"/>
    </row>
    <row r="170" spans="1:4" s="3" customFormat="1" ht="12">
      <c r="A170" s="13"/>
      <c r="B170" s="15"/>
      <c r="C170" s="15"/>
      <c r="D170" s="15"/>
    </row>
    <row r="171" spans="1:4" s="3" customFormat="1" ht="12">
      <c r="A171" s="13"/>
      <c r="B171" s="15"/>
      <c r="C171" s="15"/>
      <c r="D171" s="15"/>
    </row>
    <row r="172" spans="1:4" s="3" customFormat="1" ht="12">
      <c r="A172" s="13"/>
      <c r="B172" s="15"/>
      <c r="C172" s="15"/>
      <c r="D172" s="15"/>
    </row>
    <row r="173" spans="1:4" s="3" customFormat="1" ht="12">
      <c r="A173" s="13"/>
      <c r="B173" s="15"/>
      <c r="C173" s="15"/>
      <c r="D173" s="15"/>
    </row>
    <row r="174" spans="1:4" s="3" customFormat="1" ht="12">
      <c r="A174" s="13"/>
      <c r="B174" s="15"/>
      <c r="C174" s="15"/>
      <c r="D174" s="15"/>
    </row>
    <row r="175" spans="1:4" s="3" customFormat="1" ht="12">
      <c r="A175" s="13"/>
      <c r="B175" s="15"/>
      <c r="C175" s="15"/>
      <c r="D175" s="15"/>
    </row>
    <row r="176" spans="1:4" s="3" customFormat="1" ht="12">
      <c r="A176" s="13"/>
      <c r="B176" s="15"/>
      <c r="C176" s="15"/>
      <c r="D176" s="15"/>
    </row>
    <row r="177" spans="1:4" s="3" customFormat="1" ht="12">
      <c r="A177" s="13"/>
      <c r="B177" s="15"/>
      <c r="C177" s="15"/>
      <c r="D177" s="15"/>
    </row>
    <row r="178" spans="1:4" s="3" customFormat="1" ht="12">
      <c r="A178" s="13"/>
      <c r="B178" s="15"/>
      <c r="C178" s="15"/>
      <c r="D178" s="15"/>
    </row>
    <row r="179" spans="1:4" s="3" customFormat="1" ht="12">
      <c r="A179" s="13"/>
      <c r="B179" s="15"/>
      <c r="C179" s="15"/>
      <c r="D179" s="15"/>
    </row>
    <row r="180" spans="1:4" s="3" customFormat="1" ht="12">
      <c r="A180" s="13"/>
      <c r="B180" s="15"/>
      <c r="C180" s="15"/>
      <c r="D180" s="15"/>
    </row>
    <row r="181" spans="1:4" s="3" customFormat="1" ht="12">
      <c r="A181" s="13"/>
      <c r="B181" s="15"/>
      <c r="C181" s="15"/>
      <c r="D181" s="15"/>
    </row>
    <row r="182" spans="1:4" s="3" customFormat="1" ht="12">
      <c r="A182" s="13"/>
      <c r="B182" s="15"/>
      <c r="C182" s="15"/>
      <c r="D182" s="15"/>
    </row>
    <row r="183" spans="1:4" s="3" customFormat="1" ht="12">
      <c r="A183" s="13"/>
      <c r="B183" s="15"/>
      <c r="C183" s="15"/>
      <c r="D183" s="15"/>
    </row>
    <row r="184" spans="1:4" s="3" customFormat="1" ht="12">
      <c r="A184" s="13"/>
      <c r="B184" s="15"/>
      <c r="C184" s="15"/>
      <c r="D184" s="15"/>
    </row>
    <row r="185" spans="1:4" s="3" customFormat="1" ht="12">
      <c r="A185" s="13"/>
      <c r="B185" s="15"/>
      <c r="C185" s="15"/>
      <c r="D185" s="15"/>
    </row>
    <row r="186" spans="1:4" s="3" customFormat="1" ht="12">
      <c r="A186" s="13"/>
      <c r="B186" s="15"/>
      <c r="C186" s="15"/>
      <c r="D186" s="15"/>
    </row>
    <row r="187" spans="1:4" s="3" customFormat="1" ht="12">
      <c r="A187" s="13"/>
      <c r="B187" s="15"/>
      <c r="C187" s="15"/>
      <c r="D187" s="15"/>
    </row>
    <row r="188" spans="1:4" s="3" customFormat="1" ht="12">
      <c r="A188" s="13"/>
      <c r="B188" s="15"/>
      <c r="C188" s="15"/>
      <c r="D188" s="15"/>
    </row>
    <row r="189" spans="1:4" s="3" customFormat="1" ht="12">
      <c r="A189" s="13"/>
      <c r="B189" s="15"/>
      <c r="C189" s="15"/>
      <c r="D189" s="15"/>
    </row>
    <row r="190" spans="1:4" s="3" customFormat="1" ht="12">
      <c r="A190" s="13"/>
      <c r="B190" s="15"/>
      <c r="C190" s="15"/>
      <c r="D190" s="15"/>
    </row>
    <row r="191" spans="1:4" s="3" customFormat="1" ht="12">
      <c r="A191" s="13"/>
      <c r="B191" s="15"/>
      <c r="C191" s="15"/>
      <c r="D191" s="15"/>
    </row>
    <row r="192" spans="1:4" s="3" customFormat="1" ht="12">
      <c r="A192" s="13"/>
      <c r="B192" s="15"/>
      <c r="C192" s="15"/>
      <c r="D192" s="15"/>
    </row>
    <row r="193" spans="1:4" s="3" customFormat="1" ht="12">
      <c r="A193" s="13"/>
      <c r="B193" s="15"/>
      <c r="C193" s="15"/>
      <c r="D193" s="15"/>
    </row>
    <row r="194" spans="1:4" s="3" customFormat="1" ht="12">
      <c r="A194" s="13"/>
      <c r="B194" s="15"/>
      <c r="C194" s="15"/>
      <c r="D194" s="15"/>
    </row>
    <row r="195" spans="1:4" s="3" customFormat="1" ht="12">
      <c r="A195" s="13"/>
      <c r="B195" s="15"/>
      <c r="C195" s="15"/>
      <c r="D195" s="15"/>
    </row>
    <row r="196" spans="1:4" s="3" customFormat="1" ht="12">
      <c r="A196" s="13"/>
      <c r="B196" s="15"/>
      <c r="C196" s="15"/>
      <c r="D196" s="15"/>
    </row>
    <row r="197" spans="1:4" s="3" customFormat="1" ht="12">
      <c r="A197" s="13"/>
      <c r="B197" s="15"/>
      <c r="C197" s="15"/>
      <c r="D197" s="15"/>
    </row>
    <row r="198" spans="1:4" s="3" customFormat="1" ht="12">
      <c r="A198" s="13"/>
      <c r="B198" s="15"/>
      <c r="C198" s="15"/>
      <c r="D198" s="15"/>
    </row>
    <row r="199" spans="1:4" s="3" customFormat="1" ht="12">
      <c r="A199" s="13"/>
      <c r="B199" s="15"/>
      <c r="C199" s="15"/>
      <c r="D199" s="15"/>
    </row>
    <row r="200" spans="1:4" s="3" customFormat="1" ht="12">
      <c r="A200" s="13"/>
      <c r="B200" s="15"/>
      <c r="C200" s="15"/>
      <c r="D200" s="15"/>
    </row>
    <row r="201" spans="1:4" s="3" customFormat="1" ht="12">
      <c r="A201" s="13"/>
      <c r="B201" s="15"/>
      <c r="C201" s="15"/>
      <c r="D201" s="15"/>
    </row>
    <row r="202" spans="1:4" s="3" customFormat="1" ht="12">
      <c r="A202" s="13"/>
      <c r="B202" s="15"/>
      <c r="C202" s="15"/>
      <c r="D202" s="15"/>
    </row>
    <row r="203" spans="1:4" s="3" customFormat="1" ht="12">
      <c r="A203" s="13"/>
      <c r="B203" s="15"/>
      <c r="C203" s="15"/>
      <c r="D203" s="15"/>
    </row>
    <row r="204" spans="1:4" s="3" customFormat="1" ht="12">
      <c r="A204" s="13"/>
      <c r="B204" s="15"/>
      <c r="C204" s="15"/>
      <c r="D204" s="15"/>
    </row>
    <row r="205" spans="1:4" s="3" customFormat="1" ht="12">
      <c r="A205" s="13"/>
      <c r="B205" s="15"/>
      <c r="C205" s="15"/>
      <c r="D205" s="15"/>
    </row>
    <row r="206" spans="1:4" s="3" customFormat="1" ht="12">
      <c r="A206" s="13"/>
      <c r="B206" s="15"/>
      <c r="C206" s="15"/>
      <c r="D206" s="15"/>
    </row>
    <row r="207" spans="1:4" s="3" customFormat="1" ht="12">
      <c r="A207" s="13"/>
      <c r="B207" s="15"/>
      <c r="C207" s="15"/>
      <c r="D207" s="15"/>
    </row>
    <row r="208" spans="1:4" s="3" customFormat="1" ht="12">
      <c r="A208" s="13"/>
      <c r="B208" s="15"/>
      <c r="C208" s="15"/>
      <c r="D208" s="15"/>
    </row>
    <row r="209" spans="1:4" s="3" customFormat="1" ht="12">
      <c r="A209" s="13"/>
      <c r="B209" s="15"/>
      <c r="C209" s="15"/>
      <c r="D209" s="15"/>
    </row>
    <row r="210" spans="1:4" s="3" customFormat="1" ht="12">
      <c r="A210" s="13"/>
      <c r="B210" s="15"/>
      <c r="C210" s="15"/>
      <c r="D210" s="15"/>
    </row>
    <row r="211" spans="1:4" s="3" customFormat="1" ht="12">
      <c r="A211" s="13"/>
      <c r="B211" s="15"/>
      <c r="C211" s="15"/>
      <c r="D211" s="15"/>
    </row>
    <row r="212" spans="1:4" s="3" customFormat="1" ht="12">
      <c r="A212" s="13"/>
      <c r="B212" s="15"/>
      <c r="C212" s="15"/>
      <c r="D212" s="15"/>
    </row>
    <row r="213" spans="1:4" s="3" customFormat="1" ht="12">
      <c r="A213" s="13"/>
      <c r="B213" s="15"/>
      <c r="C213" s="15"/>
      <c r="D213" s="15"/>
    </row>
    <row r="214" spans="1:4" s="3" customFormat="1" ht="12">
      <c r="A214" s="13"/>
      <c r="B214" s="15"/>
      <c r="C214" s="15"/>
      <c r="D214" s="15"/>
    </row>
    <row r="215" spans="1:4" s="3" customFormat="1" ht="12">
      <c r="A215" s="13"/>
      <c r="B215" s="15"/>
      <c r="C215" s="15"/>
      <c r="D215" s="15"/>
    </row>
    <row r="216" spans="1:4" s="3" customFormat="1" ht="12">
      <c r="A216" s="13"/>
      <c r="B216" s="15"/>
      <c r="C216" s="15"/>
      <c r="D216" s="15"/>
    </row>
    <row r="217" spans="1:4" s="3" customFormat="1" ht="12">
      <c r="A217" s="13"/>
      <c r="B217" s="15"/>
      <c r="C217" s="15"/>
      <c r="D217" s="15"/>
    </row>
    <row r="218" spans="1:4" s="3" customFormat="1" ht="12">
      <c r="A218" s="13"/>
      <c r="B218" s="15"/>
      <c r="C218" s="15"/>
      <c r="D218" s="15"/>
    </row>
    <row r="219" spans="1:4" s="3" customFormat="1" ht="12">
      <c r="A219" s="13"/>
      <c r="B219" s="15"/>
      <c r="C219" s="15"/>
      <c r="D219" s="15"/>
    </row>
    <row r="220" spans="1:4" s="3" customFormat="1" ht="12">
      <c r="A220" s="13"/>
      <c r="B220" s="15"/>
      <c r="C220" s="15"/>
      <c r="D220" s="15"/>
    </row>
    <row r="221" spans="1:4" s="3" customFormat="1" ht="12">
      <c r="A221" s="13"/>
      <c r="B221" s="15"/>
      <c r="C221" s="15"/>
      <c r="D221" s="15"/>
    </row>
    <row r="222" spans="1:4" s="3" customFormat="1" ht="12">
      <c r="A222" s="13"/>
      <c r="B222" s="15"/>
      <c r="C222" s="15"/>
      <c r="D222" s="15"/>
    </row>
    <row r="223" spans="1:4" s="3" customFormat="1" ht="12">
      <c r="A223" s="13"/>
      <c r="B223" s="15"/>
      <c r="C223" s="15"/>
      <c r="D223" s="15"/>
    </row>
    <row r="224" spans="1:4" s="3" customFormat="1" ht="12">
      <c r="A224" s="13"/>
      <c r="B224" s="15"/>
      <c r="C224" s="15"/>
      <c r="D224" s="15"/>
    </row>
    <row r="225" spans="1:4" s="3" customFormat="1" ht="12">
      <c r="A225" s="13"/>
      <c r="B225" s="15"/>
      <c r="C225" s="15"/>
      <c r="D225" s="15"/>
    </row>
    <row r="226" spans="1:4" s="3" customFormat="1" ht="12">
      <c r="A226" s="13"/>
      <c r="B226" s="15"/>
      <c r="C226" s="15"/>
      <c r="D226" s="15"/>
    </row>
    <row r="227" spans="1:4" s="3" customFormat="1" ht="12">
      <c r="A227" s="13"/>
      <c r="B227" s="15"/>
      <c r="C227" s="15"/>
      <c r="D227" s="15"/>
    </row>
    <row r="228" spans="1:4" s="3" customFormat="1" ht="12">
      <c r="A228" s="13"/>
      <c r="B228" s="15"/>
      <c r="C228" s="15"/>
      <c r="D228" s="15"/>
    </row>
    <row r="229" spans="1:4" s="3" customFormat="1" ht="12">
      <c r="A229" s="13"/>
      <c r="B229" s="15"/>
      <c r="C229" s="15"/>
      <c r="D229" s="15"/>
    </row>
    <row r="230" spans="1:4" s="3" customFormat="1" ht="12">
      <c r="A230" s="13"/>
      <c r="B230" s="15"/>
      <c r="C230" s="15"/>
      <c r="D230" s="15"/>
    </row>
    <row r="231" spans="1:4" s="3" customFormat="1" ht="12">
      <c r="A231" s="13"/>
      <c r="B231" s="15"/>
      <c r="C231" s="15"/>
      <c r="D231" s="15"/>
    </row>
    <row r="232" spans="1:4" s="3" customFormat="1" ht="12">
      <c r="A232" s="13"/>
      <c r="B232" s="15"/>
      <c r="C232" s="15"/>
      <c r="D232" s="15"/>
    </row>
    <row r="233" spans="1:4" s="3" customFormat="1" ht="12">
      <c r="A233" s="13"/>
      <c r="B233" s="15"/>
      <c r="C233" s="15"/>
      <c r="D233" s="15"/>
    </row>
    <row r="234" spans="1:4" s="3" customFormat="1" ht="12">
      <c r="A234" s="13"/>
      <c r="B234" s="15"/>
      <c r="C234" s="15"/>
      <c r="D234" s="15"/>
    </row>
    <row r="235" spans="1:4" s="3" customFormat="1" ht="12">
      <c r="A235" s="13"/>
      <c r="B235" s="15"/>
      <c r="C235" s="15"/>
      <c r="D235" s="15"/>
    </row>
    <row r="236" spans="1:4" s="3" customFormat="1" ht="12">
      <c r="A236" s="13"/>
      <c r="B236" s="15"/>
      <c r="C236" s="15"/>
      <c r="D236" s="15"/>
    </row>
    <row r="237" spans="1:4" s="3" customFormat="1" ht="12">
      <c r="A237" s="13"/>
      <c r="B237" s="15"/>
      <c r="C237" s="15"/>
      <c r="D237" s="15"/>
    </row>
    <row r="238" spans="1:4" s="3" customFormat="1" ht="12">
      <c r="A238" s="13"/>
      <c r="B238" s="15"/>
      <c r="C238" s="15"/>
      <c r="D238" s="15"/>
    </row>
    <row r="239" spans="1:4" s="3" customFormat="1" ht="12">
      <c r="A239" s="13"/>
      <c r="B239" s="15"/>
      <c r="C239" s="15"/>
      <c r="D239" s="15"/>
    </row>
    <row r="240" spans="1:4" s="3" customFormat="1" ht="12">
      <c r="A240" s="13"/>
      <c r="B240" s="15"/>
      <c r="C240" s="15"/>
      <c r="D240" s="15"/>
    </row>
    <row r="241" spans="1:4" s="3" customFormat="1" ht="12">
      <c r="A241" s="13"/>
      <c r="B241" s="15"/>
      <c r="C241" s="15"/>
      <c r="D241" s="15"/>
    </row>
    <row r="242" spans="1:4" s="3" customFormat="1" ht="12">
      <c r="A242" s="13"/>
      <c r="B242" s="15"/>
      <c r="C242" s="15"/>
      <c r="D242" s="15"/>
    </row>
    <row r="243" spans="1:4" s="3" customFormat="1" ht="12">
      <c r="A243" s="13"/>
      <c r="B243" s="15"/>
      <c r="C243" s="15"/>
      <c r="D243" s="15"/>
    </row>
    <row r="244" spans="1:4" s="3" customFormat="1" ht="12">
      <c r="A244" s="13"/>
      <c r="B244" s="15"/>
      <c r="C244" s="15"/>
      <c r="D244" s="15"/>
    </row>
    <row r="245" spans="1:4" s="3" customFormat="1" ht="12">
      <c r="A245" s="13"/>
      <c r="B245" s="15"/>
      <c r="C245" s="15"/>
      <c r="D245" s="15"/>
    </row>
    <row r="246" spans="1:4" s="3" customFormat="1" ht="12">
      <c r="A246" s="13"/>
      <c r="B246" s="15"/>
      <c r="C246" s="15"/>
      <c r="D246" s="15"/>
    </row>
    <row r="247" spans="1:4" s="3" customFormat="1" ht="12">
      <c r="A247" s="13"/>
      <c r="B247" s="15"/>
      <c r="C247" s="15"/>
      <c r="D247" s="15"/>
    </row>
    <row r="248" spans="1:4" s="3" customFormat="1" ht="12">
      <c r="A248" s="13"/>
      <c r="B248" s="15"/>
      <c r="C248" s="15"/>
      <c r="D248" s="15"/>
    </row>
    <row r="249" spans="1:4" s="3" customFormat="1" ht="12">
      <c r="A249" s="13"/>
      <c r="B249" s="15"/>
      <c r="C249" s="15"/>
      <c r="D249" s="15"/>
    </row>
    <row r="250" spans="1:4" s="3" customFormat="1" ht="12">
      <c r="A250" s="13"/>
      <c r="B250" s="15"/>
      <c r="C250" s="15"/>
      <c r="D250" s="15"/>
    </row>
    <row r="251" spans="1:4" s="3" customFormat="1" ht="12">
      <c r="A251" s="13"/>
      <c r="B251" s="15"/>
      <c r="C251" s="15"/>
      <c r="D251" s="15"/>
    </row>
    <row r="252" spans="1:4" s="3" customFormat="1" ht="12">
      <c r="A252" s="13"/>
      <c r="B252" s="15"/>
      <c r="C252" s="15"/>
      <c r="D252" s="15"/>
    </row>
    <row r="253" spans="1:4" s="3" customFormat="1" ht="12">
      <c r="A253" s="13"/>
      <c r="B253" s="15"/>
      <c r="C253" s="15"/>
      <c r="D253" s="15"/>
    </row>
    <row r="254" spans="1:4" s="3" customFormat="1" ht="12">
      <c r="A254" s="13"/>
      <c r="B254" s="15"/>
      <c r="C254" s="15"/>
      <c r="D254" s="15"/>
    </row>
    <row r="255" spans="1:4" s="3" customFormat="1" ht="12">
      <c r="A255" s="13"/>
      <c r="B255" s="15"/>
      <c r="C255" s="15"/>
      <c r="D255" s="15"/>
    </row>
    <row r="256" spans="1:4" s="3" customFormat="1" ht="12">
      <c r="A256" s="13"/>
      <c r="B256" s="15"/>
      <c r="C256" s="15"/>
      <c r="D256" s="15"/>
    </row>
    <row r="257" spans="1:4" s="3" customFormat="1" ht="12">
      <c r="A257" s="13"/>
      <c r="B257" s="15"/>
      <c r="C257" s="15"/>
      <c r="D257" s="15"/>
    </row>
    <row r="258" spans="1:4" s="3" customFormat="1" ht="12">
      <c r="A258" s="13"/>
      <c r="B258" s="15"/>
      <c r="C258" s="15"/>
      <c r="D258" s="15"/>
    </row>
    <row r="259" spans="1:4" s="3" customFormat="1" ht="12">
      <c r="A259" s="13"/>
      <c r="B259" s="15"/>
      <c r="C259" s="15"/>
      <c r="D259" s="15"/>
    </row>
    <row r="260" spans="1:4" s="3" customFormat="1" ht="12">
      <c r="A260" s="13"/>
      <c r="B260" s="15"/>
      <c r="C260" s="15"/>
      <c r="D260" s="15"/>
    </row>
    <row r="261" spans="1:4" s="3" customFormat="1" ht="12">
      <c r="A261" s="13"/>
      <c r="B261" s="15"/>
      <c r="C261" s="15"/>
      <c r="D261" s="15"/>
    </row>
    <row r="262" spans="1:4" s="3" customFormat="1" ht="12">
      <c r="A262" s="13"/>
      <c r="B262" s="15"/>
      <c r="C262" s="15"/>
      <c r="D262" s="15"/>
    </row>
    <row r="263" spans="1:4" s="3" customFormat="1" ht="12">
      <c r="A263" s="13"/>
      <c r="B263" s="15"/>
      <c r="C263" s="15"/>
      <c r="D263" s="15"/>
    </row>
    <row r="264" spans="1:4" s="3" customFormat="1" ht="12">
      <c r="A264" s="13"/>
      <c r="B264" s="15"/>
      <c r="C264" s="15"/>
      <c r="D264" s="15"/>
    </row>
    <row r="265" spans="1:4" s="3" customFormat="1" ht="12">
      <c r="A265" s="13"/>
      <c r="B265" s="15"/>
      <c r="C265" s="15"/>
      <c r="D265" s="15"/>
    </row>
    <row r="266" spans="1:4" s="3" customFormat="1" ht="12">
      <c r="A266" s="13"/>
      <c r="B266" s="15"/>
      <c r="C266" s="15"/>
      <c r="D266" s="15"/>
    </row>
    <row r="267" spans="1:4" s="3" customFormat="1" ht="12">
      <c r="A267" s="13"/>
      <c r="B267" s="15"/>
      <c r="C267" s="15"/>
      <c r="D267" s="15"/>
    </row>
    <row r="268" spans="1:4" s="3" customFormat="1" ht="12">
      <c r="A268" s="13"/>
      <c r="B268" s="15"/>
      <c r="C268" s="15"/>
      <c r="D268" s="15"/>
    </row>
    <row r="269" spans="1:4" s="3" customFormat="1" ht="12">
      <c r="A269" s="13"/>
      <c r="B269" s="15"/>
      <c r="C269" s="15"/>
      <c r="D269" s="15"/>
    </row>
    <row r="270" spans="1:4" s="3" customFormat="1" ht="12">
      <c r="A270" s="13"/>
      <c r="B270" s="15"/>
      <c r="C270" s="15"/>
      <c r="D270" s="15"/>
    </row>
    <row r="271" spans="1:4" s="3" customFormat="1" ht="12">
      <c r="A271" s="13"/>
      <c r="B271" s="15"/>
      <c r="C271" s="15"/>
      <c r="D271" s="15"/>
    </row>
    <row r="272" spans="1:4" s="3" customFormat="1" ht="12">
      <c r="A272" s="13"/>
      <c r="B272" s="15"/>
      <c r="C272" s="15"/>
      <c r="D272" s="15"/>
    </row>
    <row r="273" spans="1:4" s="3" customFormat="1" ht="12">
      <c r="A273" s="13"/>
      <c r="B273" s="15"/>
      <c r="C273" s="15"/>
      <c r="D273" s="15"/>
    </row>
    <row r="274" spans="1:4" s="3" customFormat="1" ht="12">
      <c r="A274" s="13"/>
      <c r="B274" s="15"/>
      <c r="C274" s="15"/>
      <c r="D274" s="15"/>
    </row>
    <row r="275" spans="1:4" s="3" customFormat="1" ht="12">
      <c r="A275" s="13"/>
      <c r="B275" s="15"/>
      <c r="C275" s="15"/>
      <c r="D275" s="15"/>
    </row>
    <row r="276" spans="1:4" s="3" customFormat="1" ht="12">
      <c r="A276" s="13"/>
      <c r="B276" s="15"/>
      <c r="C276" s="15"/>
      <c r="D276" s="15"/>
    </row>
    <row r="277" spans="1:4" s="3" customFormat="1" ht="12">
      <c r="A277" s="13"/>
      <c r="B277" s="15"/>
      <c r="C277" s="15"/>
      <c r="D277" s="15"/>
    </row>
    <row r="278" spans="1:4" s="3" customFormat="1" ht="12">
      <c r="A278" s="13"/>
      <c r="B278" s="15"/>
      <c r="C278" s="15"/>
      <c r="D278" s="15"/>
    </row>
    <row r="279" spans="1:4" s="3" customFormat="1" ht="12">
      <c r="A279" s="13"/>
      <c r="B279" s="15"/>
      <c r="C279" s="15"/>
      <c r="D279" s="15"/>
    </row>
    <row r="280" spans="1:4" s="3" customFormat="1" ht="12">
      <c r="A280" s="13"/>
      <c r="B280" s="15"/>
      <c r="C280" s="15"/>
      <c r="D280" s="15"/>
    </row>
    <row r="281" spans="1:4" s="3" customFormat="1" ht="12">
      <c r="A281" s="13"/>
      <c r="B281" s="15"/>
      <c r="C281" s="15"/>
      <c r="D281" s="15"/>
    </row>
    <row r="282" spans="1:4" s="3" customFormat="1" ht="12">
      <c r="A282" s="13"/>
      <c r="B282" s="15"/>
      <c r="C282" s="15"/>
      <c r="D282" s="15"/>
    </row>
    <row r="283" spans="1:4" s="3" customFormat="1" ht="12">
      <c r="A283" s="13"/>
      <c r="B283" s="15"/>
      <c r="C283" s="15"/>
      <c r="D283" s="15"/>
    </row>
    <row r="284" spans="1:4" s="3" customFormat="1" ht="12">
      <c r="A284" s="13"/>
      <c r="B284" s="15"/>
      <c r="C284" s="15"/>
      <c r="D284" s="15"/>
    </row>
    <row r="285" spans="1:4" s="3" customFormat="1" ht="12">
      <c r="A285" s="13"/>
      <c r="B285" s="15"/>
      <c r="C285" s="15"/>
      <c r="D285" s="15"/>
    </row>
    <row r="286" spans="1:4" s="3" customFormat="1" ht="12">
      <c r="A286" s="13"/>
      <c r="B286" s="15"/>
      <c r="C286" s="15"/>
      <c r="D286" s="15"/>
    </row>
    <row r="287" spans="1:4" s="3" customFormat="1" ht="12">
      <c r="A287" s="13"/>
      <c r="B287" s="15"/>
      <c r="C287" s="15"/>
      <c r="D287" s="15"/>
    </row>
    <row r="288" spans="1:4" s="3" customFormat="1" ht="12">
      <c r="A288" s="13"/>
      <c r="B288" s="15"/>
      <c r="C288" s="15"/>
      <c r="D288" s="15"/>
    </row>
    <row r="289" spans="1:4" s="3" customFormat="1" ht="12">
      <c r="A289" s="13"/>
      <c r="B289" s="15"/>
      <c r="C289" s="15"/>
      <c r="D289" s="15"/>
    </row>
    <row r="290" spans="1:4" s="3" customFormat="1" ht="12">
      <c r="A290" s="13"/>
      <c r="B290" s="15"/>
      <c r="C290" s="15"/>
      <c r="D290" s="15"/>
    </row>
    <row r="291" spans="1:4" s="3" customFormat="1" ht="12">
      <c r="A291" s="13"/>
      <c r="B291" s="15"/>
      <c r="C291" s="15"/>
      <c r="D291" s="15"/>
    </row>
    <row r="292" spans="1:4" s="3" customFormat="1" ht="12">
      <c r="A292" s="13"/>
      <c r="B292" s="15"/>
      <c r="C292" s="15"/>
      <c r="D292" s="15"/>
    </row>
    <row r="293" spans="1:4" s="3" customFormat="1" ht="12">
      <c r="A293" s="13"/>
      <c r="B293" s="15"/>
      <c r="C293" s="15"/>
      <c r="D293" s="15"/>
    </row>
    <row r="294" spans="1:4" s="3" customFormat="1" ht="12">
      <c r="A294" s="13"/>
      <c r="B294" s="15"/>
      <c r="C294" s="15"/>
      <c r="D294" s="15"/>
    </row>
    <row r="295" spans="1:4" s="3" customFormat="1" ht="12">
      <c r="A295" s="13"/>
      <c r="B295" s="15"/>
      <c r="C295" s="15"/>
      <c r="D295" s="15"/>
    </row>
    <row r="296" spans="1:4" s="3" customFormat="1" ht="12">
      <c r="A296" s="13"/>
      <c r="B296" s="15"/>
      <c r="C296" s="15"/>
      <c r="D296" s="15"/>
    </row>
    <row r="297" spans="1:4" s="3" customFormat="1" ht="12">
      <c r="A297" s="13"/>
      <c r="B297" s="15"/>
      <c r="C297" s="15"/>
      <c r="D297" s="15"/>
    </row>
    <row r="298" spans="1:4" s="3" customFormat="1" ht="12">
      <c r="A298" s="13"/>
      <c r="B298" s="15"/>
      <c r="C298" s="15"/>
      <c r="D298" s="15"/>
    </row>
    <row r="299" spans="1:4" s="3" customFormat="1" ht="12">
      <c r="A299" s="13"/>
      <c r="B299" s="15"/>
      <c r="C299" s="15"/>
      <c r="D299" s="15"/>
    </row>
    <row r="300" spans="1:4" s="3" customFormat="1" ht="12">
      <c r="A300" s="13"/>
      <c r="B300" s="15"/>
      <c r="C300" s="15"/>
      <c r="D300" s="15"/>
    </row>
    <row r="301" spans="1:4" s="3" customFormat="1" ht="12">
      <c r="A301" s="13"/>
      <c r="B301" s="15"/>
      <c r="C301" s="15"/>
      <c r="D301" s="15"/>
    </row>
    <row r="302" spans="1:4" s="3" customFormat="1" ht="12">
      <c r="A302" s="13"/>
      <c r="B302" s="15"/>
      <c r="C302" s="15"/>
      <c r="D302" s="15"/>
    </row>
    <row r="303" spans="1:4" s="3" customFormat="1" ht="12">
      <c r="A303" s="13"/>
      <c r="B303" s="15"/>
      <c r="C303" s="15"/>
      <c r="D303" s="15"/>
    </row>
    <row r="304" spans="1:4" s="3" customFormat="1" ht="12">
      <c r="A304" s="13"/>
      <c r="B304" s="15"/>
      <c r="C304" s="15"/>
      <c r="D304" s="15"/>
    </row>
    <row r="305" spans="1:4" s="3" customFormat="1" ht="12">
      <c r="A305" s="13"/>
      <c r="B305" s="15"/>
      <c r="C305" s="15"/>
      <c r="D305" s="15"/>
    </row>
    <row r="306" spans="1:4" s="3" customFormat="1" ht="12">
      <c r="A306" s="13"/>
      <c r="B306" s="15"/>
      <c r="C306" s="15"/>
      <c r="D306" s="15"/>
    </row>
    <row r="307" spans="1:4" s="3" customFormat="1" ht="12">
      <c r="A307" s="13"/>
      <c r="B307" s="15"/>
      <c r="C307" s="15"/>
      <c r="D307" s="15"/>
    </row>
    <row r="308" spans="1:4" s="3" customFormat="1" ht="12">
      <c r="A308" s="13"/>
      <c r="B308" s="15"/>
      <c r="C308" s="15"/>
      <c r="D308" s="15"/>
    </row>
    <row r="309" spans="1:4" s="3" customFormat="1" ht="12">
      <c r="A309" s="13"/>
      <c r="B309" s="15"/>
      <c r="C309" s="15"/>
      <c r="D309" s="15"/>
    </row>
    <row r="310" spans="1:4" s="3" customFormat="1" ht="12">
      <c r="A310" s="13"/>
      <c r="B310" s="15"/>
      <c r="C310" s="15"/>
      <c r="D310" s="15"/>
    </row>
    <row r="311" spans="1:4" s="3" customFormat="1" ht="12">
      <c r="A311" s="13"/>
      <c r="B311" s="15"/>
      <c r="C311" s="15"/>
      <c r="D311" s="15"/>
    </row>
    <row r="312" spans="1:4" s="3" customFormat="1" ht="12">
      <c r="A312" s="13"/>
      <c r="B312" s="15"/>
      <c r="C312" s="15"/>
      <c r="D312" s="15"/>
    </row>
    <row r="313" spans="1:4" s="3" customFormat="1" ht="12">
      <c r="A313" s="13"/>
      <c r="B313" s="15"/>
      <c r="C313" s="15"/>
      <c r="D313" s="15"/>
    </row>
    <row r="314" spans="1:4" s="3" customFormat="1" ht="12">
      <c r="A314" s="13"/>
      <c r="B314" s="15"/>
      <c r="C314" s="15"/>
      <c r="D314" s="15"/>
    </row>
    <row r="315" spans="1:4" s="3" customFormat="1" ht="12">
      <c r="A315" s="13"/>
      <c r="B315" s="15"/>
      <c r="C315" s="15"/>
      <c r="D315" s="15"/>
    </row>
    <row r="316" spans="1:4" s="3" customFormat="1" ht="12">
      <c r="A316" s="13"/>
      <c r="B316" s="15"/>
      <c r="C316" s="15"/>
      <c r="D316" s="15"/>
    </row>
    <row r="317" spans="1:4" s="3" customFormat="1" ht="12">
      <c r="A317" s="13"/>
      <c r="B317" s="15"/>
      <c r="C317" s="15"/>
      <c r="D317" s="15"/>
    </row>
    <row r="318" spans="1:4" s="3" customFormat="1" ht="12">
      <c r="A318" s="13"/>
      <c r="B318" s="15"/>
      <c r="C318" s="15"/>
      <c r="D318" s="15"/>
    </row>
    <row r="319" spans="1:4" s="3" customFormat="1" ht="12">
      <c r="A319" s="13"/>
      <c r="B319" s="15"/>
      <c r="C319" s="15"/>
      <c r="D319" s="15"/>
    </row>
    <row r="320" spans="1:4" s="3" customFormat="1" ht="12">
      <c r="A320" s="13"/>
      <c r="B320" s="15"/>
      <c r="C320" s="15"/>
      <c r="D320" s="15"/>
    </row>
    <row r="321" spans="1:4" s="3" customFormat="1" ht="12">
      <c r="A321" s="13"/>
      <c r="B321" s="15"/>
      <c r="C321" s="15"/>
      <c r="D321" s="15"/>
    </row>
    <row r="322" spans="1:4" s="3" customFormat="1" ht="12">
      <c r="A322" s="13"/>
      <c r="B322" s="15"/>
      <c r="C322" s="15"/>
      <c r="D322" s="15"/>
    </row>
    <row r="323" spans="1:4" s="3" customFormat="1" ht="12">
      <c r="A323" s="13"/>
      <c r="B323" s="15"/>
      <c r="C323" s="15"/>
      <c r="D323" s="15"/>
    </row>
    <row r="324" spans="1:4" s="3" customFormat="1" ht="12">
      <c r="A324" s="13"/>
      <c r="B324" s="15"/>
      <c r="C324" s="15"/>
      <c r="D324" s="15"/>
    </row>
    <row r="325" spans="1:4" s="3" customFormat="1" ht="12">
      <c r="A325" s="13"/>
      <c r="B325" s="15"/>
      <c r="C325" s="15"/>
      <c r="D325" s="15"/>
    </row>
    <row r="326" spans="1:4" s="3" customFormat="1" ht="12">
      <c r="A326" s="13"/>
      <c r="B326" s="15"/>
      <c r="C326" s="15"/>
      <c r="D326" s="15"/>
    </row>
    <row r="327" spans="1:4" s="3" customFormat="1" ht="12">
      <c r="A327" s="13"/>
      <c r="B327" s="15"/>
      <c r="C327" s="15"/>
      <c r="D327" s="15"/>
    </row>
    <row r="328" spans="1:4" s="3" customFormat="1" ht="12">
      <c r="A328" s="13"/>
      <c r="B328" s="15"/>
      <c r="C328" s="15"/>
      <c r="D328" s="15"/>
    </row>
    <row r="329" spans="1:4" s="3" customFormat="1" ht="12">
      <c r="A329" s="13"/>
      <c r="B329" s="15"/>
      <c r="C329" s="15"/>
      <c r="D329" s="15"/>
    </row>
    <row r="330" spans="1:4" s="3" customFormat="1" ht="12">
      <c r="A330" s="13"/>
      <c r="B330" s="15"/>
      <c r="C330" s="15"/>
      <c r="D330" s="15"/>
    </row>
    <row r="331" spans="1:4" s="3" customFormat="1" ht="12">
      <c r="A331" s="13"/>
      <c r="B331" s="15"/>
      <c r="C331" s="15"/>
      <c r="D331" s="15"/>
    </row>
    <row r="332" spans="1:4" s="3" customFormat="1" ht="12">
      <c r="A332" s="13"/>
      <c r="B332" s="15"/>
      <c r="C332" s="15"/>
      <c r="D332" s="15"/>
    </row>
    <row r="333" spans="1:4" s="3" customFormat="1" ht="12">
      <c r="A333" s="13"/>
      <c r="B333" s="15"/>
      <c r="C333" s="15"/>
      <c r="D333" s="15"/>
    </row>
    <row r="334" spans="1:4" s="3" customFormat="1" ht="12">
      <c r="A334" s="13"/>
      <c r="B334" s="15"/>
      <c r="C334" s="15"/>
      <c r="D334" s="15"/>
    </row>
    <row r="335" spans="1:4" s="3" customFormat="1" ht="12">
      <c r="A335" s="13"/>
      <c r="B335" s="15"/>
      <c r="C335" s="15"/>
      <c r="D335" s="15"/>
    </row>
    <row r="336" spans="1:4" s="3" customFormat="1" ht="12">
      <c r="A336" s="13"/>
      <c r="B336" s="15"/>
      <c r="C336" s="15"/>
      <c r="D336" s="15"/>
    </row>
    <row r="337" spans="1:4" s="3" customFormat="1" ht="12">
      <c r="A337" s="13"/>
      <c r="B337" s="15"/>
      <c r="C337" s="15"/>
      <c r="D337" s="15"/>
    </row>
    <row r="338" spans="1:4" s="3" customFormat="1" ht="12">
      <c r="A338" s="13"/>
      <c r="B338" s="15"/>
      <c r="C338" s="15"/>
      <c r="D338" s="15"/>
    </row>
    <row r="339" spans="1:4" s="3" customFormat="1" ht="12">
      <c r="A339" s="13"/>
      <c r="B339" s="15"/>
      <c r="C339" s="15"/>
      <c r="D339" s="15"/>
    </row>
    <row r="340" spans="1:4" s="3" customFormat="1" ht="12">
      <c r="A340" s="13"/>
      <c r="B340" s="15"/>
      <c r="C340" s="15"/>
      <c r="D340" s="15"/>
    </row>
    <row r="341" spans="1:4" s="3" customFormat="1" ht="12">
      <c r="A341" s="13"/>
      <c r="B341" s="15"/>
      <c r="C341" s="15"/>
      <c r="D341" s="15"/>
    </row>
    <row r="342" spans="1:4" s="3" customFormat="1" ht="12">
      <c r="A342" s="13"/>
      <c r="B342" s="15"/>
      <c r="C342" s="15"/>
      <c r="D342" s="15"/>
    </row>
    <row r="343" spans="1:4" s="3" customFormat="1" ht="12">
      <c r="A343" s="13"/>
      <c r="B343" s="15"/>
      <c r="C343" s="15"/>
      <c r="D343" s="15"/>
    </row>
    <row r="344" spans="1:4" s="3" customFormat="1" ht="12">
      <c r="A344" s="13"/>
      <c r="B344" s="15"/>
      <c r="C344" s="15"/>
      <c r="D344" s="15"/>
    </row>
    <row r="345" spans="1:4" s="3" customFormat="1" ht="12">
      <c r="A345" s="13"/>
      <c r="B345" s="15"/>
      <c r="C345" s="15"/>
      <c r="D345" s="15"/>
    </row>
    <row r="346" spans="1:4" s="3" customFormat="1" ht="12">
      <c r="A346" s="13"/>
      <c r="B346" s="15"/>
      <c r="C346" s="15"/>
      <c r="D346" s="15"/>
    </row>
    <row r="347" spans="1:4" s="3" customFormat="1" ht="12">
      <c r="A347" s="13"/>
      <c r="B347" s="15"/>
      <c r="C347" s="15"/>
      <c r="D347" s="15"/>
    </row>
    <row r="348" spans="1:4" s="3" customFormat="1" ht="12">
      <c r="A348" s="13"/>
      <c r="B348" s="15"/>
      <c r="C348" s="15"/>
      <c r="D348" s="15"/>
    </row>
    <row r="349" spans="1:4" s="3" customFormat="1" ht="12">
      <c r="A349" s="13"/>
      <c r="B349" s="15"/>
      <c r="C349" s="15"/>
      <c r="D349" s="15"/>
    </row>
    <row r="350" spans="1:4" s="3" customFormat="1" ht="12">
      <c r="A350" s="13"/>
      <c r="B350" s="15"/>
      <c r="C350" s="15"/>
      <c r="D350" s="15"/>
    </row>
    <row r="351" spans="1:4" s="3" customFormat="1" ht="12">
      <c r="A351" s="13"/>
      <c r="B351" s="15"/>
      <c r="C351" s="15"/>
      <c r="D351" s="15"/>
    </row>
    <row r="352" spans="1:4" s="3" customFormat="1" ht="12">
      <c r="A352" s="13"/>
      <c r="B352" s="15"/>
      <c r="C352" s="15"/>
      <c r="D352" s="15"/>
    </row>
    <row r="353" spans="1:4" s="3" customFormat="1" ht="12">
      <c r="A353" s="13"/>
      <c r="B353" s="15"/>
      <c r="C353" s="15"/>
      <c r="D353" s="15"/>
    </row>
    <row r="354" spans="1:4" s="3" customFormat="1" ht="12">
      <c r="A354" s="13"/>
      <c r="B354" s="15"/>
      <c r="C354" s="15"/>
      <c r="D354" s="15"/>
    </row>
    <row r="355" spans="1:4" s="3" customFormat="1" ht="12">
      <c r="A355" s="13"/>
      <c r="B355" s="15"/>
      <c r="C355" s="15"/>
      <c r="D355" s="15"/>
    </row>
    <row r="356" spans="1:4" s="3" customFormat="1" ht="12">
      <c r="A356" s="13"/>
      <c r="B356" s="15"/>
      <c r="C356" s="15"/>
      <c r="D356" s="15"/>
    </row>
    <row r="357" spans="1:4" s="3" customFormat="1" ht="12">
      <c r="A357" s="13"/>
      <c r="B357" s="15"/>
      <c r="C357" s="15"/>
      <c r="D357" s="15"/>
    </row>
    <row r="358" spans="1:4" s="3" customFormat="1" ht="12">
      <c r="A358" s="13"/>
      <c r="B358" s="15"/>
      <c r="C358" s="15"/>
      <c r="D358" s="15"/>
    </row>
    <row r="359" spans="1:4" s="3" customFormat="1" ht="12">
      <c r="A359" s="13"/>
      <c r="B359" s="15"/>
      <c r="C359" s="15"/>
      <c r="D359" s="15"/>
    </row>
    <row r="360" spans="1:4" s="3" customFormat="1" ht="12">
      <c r="A360" s="13"/>
      <c r="B360" s="15"/>
      <c r="C360" s="15"/>
      <c r="D360" s="15"/>
    </row>
    <row r="361" spans="1:4" s="3" customFormat="1" ht="12">
      <c r="A361" s="13"/>
      <c r="B361" s="15"/>
      <c r="C361" s="15"/>
      <c r="D361" s="15"/>
    </row>
    <row r="362" spans="1:4" s="3" customFormat="1" ht="12">
      <c r="A362" s="13"/>
      <c r="B362" s="15"/>
      <c r="C362" s="15"/>
      <c r="D362" s="15"/>
    </row>
    <row r="363" spans="1:4" s="3" customFormat="1" ht="12">
      <c r="A363" s="13"/>
      <c r="B363" s="15"/>
      <c r="C363" s="15"/>
      <c r="D363" s="15"/>
    </row>
    <row r="364" spans="1:4" s="3" customFormat="1" ht="12">
      <c r="A364" s="13"/>
      <c r="B364" s="15"/>
      <c r="C364" s="15"/>
      <c r="D364" s="15"/>
    </row>
    <row r="365" spans="1:4" s="3" customFormat="1" ht="12">
      <c r="A365" s="13"/>
      <c r="B365" s="15"/>
      <c r="C365" s="15"/>
      <c r="D365" s="15"/>
    </row>
    <row r="366" spans="1:4" s="3" customFormat="1" ht="12">
      <c r="A366" s="13"/>
      <c r="B366" s="15"/>
      <c r="C366" s="15"/>
      <c r="D366" s="15"/>
    </row>
    <row r="367" spans="1:4" s="3" customFormat="1" ht="12">
      <c r="A367" s="13"/>
      <c r="B367" s="15"/>
      <c r="C367" s="15"/>
      <c r="D367" s="15"/>
    </row>
    <row r="368" spans="1:4" s="3" customFormat="1" ht="12">
      <c r="A368" s="13"/>
      <c r="B368" s="15"/>
      <c r="C368" s="15"/>
      <c r="D368" s="15"/>
    </row>
    <row r="369" spans="1:4" s="3" customFormat="1" ht="12">
      <c r="A369" s="13"/>
      <c r="B369" s="15"/>
      <c r="C369" s="15"/>
      <c r="D369" s="15"/>
    </row>
    <row r="370" spans="1:4" s="3" customFormat="1" ht="12">
      <c r="A370" s="13"/>
      <c r="B370" s="15"/>
      <c r="C370" s="15"/>
      <c r="D370" s="15"/>
    </row>
    <row r="371" spans="1:4" s="3" customFormat="1" ht="12">
      <c r="A371" s="13"/>
      <c r="B371" s="15"/>
      <c r="C371" s="15"/>
      <c r="D371" s="15"/>
    </row>
    <row r="372" spans="1:4" s="3" customFormat="1" ht="12">
      <c r="A372" s="13"/>
      <c r="B372" s="15"/>
      <c r="C372" s="15"/>
      <c r="D372" s="15"/>
    </row>
    <row r="373" spans="1:4" s="3" customFormat="1" ht="12">
      <c r="A373" s="13"/>
      <c r="B373" s="15"/>
      <c r="C373" s="15"/>
      <c r="D373" s="15"/>
    </row>
    <row r="374" spans="1:4" s="3" customFormat="1" ht="12">
      <c r="A374" s="13"/>
      <c r="B374" s="15"/>
      <c r="C374" s="15"/>
      <c r="D374" s="15"/>
    </row>
    <row r="375" spans="1:4" s="3" customFormat="1" ht="12">
      <c r="A375" s="13"/>
      <c r="B375" s="15"/>
      <c r="C375" s="15"/>
      <c r="D375" s="15"/>
    </row>
    <row r="376" spans="1:4" s="3" customFormat="1" ht="12">
      <c r="A376" s="13"/>
      <c r="B376" s="15"/>
      <c r="C376" s="15"/>
      <c r="D376" s="15"/>
    </row>
    <row r="377" spans="1:4" s="3" customFormat="1" ht="12">
      <c r="A377" s="13"/>
      <c r="B377" s="15"/>
      <c r="C377" s="15"/>
      <c r="D377" s="15"/>
    </row>
    <row r="378" spans="1:4" s="3" customFormat="1" ht="12">
      <c r="A378" s="13"/>
      <c r="B378" s="15"/>
      <c r="C378" s="15"/>
      <c r="D378" s="15"/>
    </row>
    <row r="379" spans="1:4" s="3" customFormat="1" ht="12">
      <c r="A379" s="13"/>
      <c r="B379" s="15"/>
      <c r="C379" s="15"/>
      <c r="D379" s="15"/>
    </row>
    <row r="380" spans="1:4" s="3" customFormat="1" ht="12">
      <c r="A380" s="13"/>
      <c r="B380" s="15"/>
      <c r="C380" s="15"/>
      <c r="D380" s="15"/>
    </row>
    <row r="381" spans="1:4" s="3" customFormat="1" ht="12">
      <c r="A381" s="13"/>
      <c r="B381" s="15"/>
      <c r="C381" s="15"/>
      <c r="D381" s="15"/>
    </row>
    <row r="382" spans="1:4" s="3" customFormat="1" ht="12">
      <c r="A382" s="13"/>
      <c r="B382" s="15"/>
      <c r="C382" s="15"/>
      <c r="D382" s="15"/>
    </row>
    <row r="383" spans="1:4" s="3" customFormat="1" ht="12">
      <c r="A383" s="13"/>
      <c r="B383" s="15"/>
      <c r="C383" s="15"/>
      <c r="D383" s="15"/>
    </row>
    <row r="384" spans="1:4" s="3" customFormat="1" ht="12">
      <c r="A384" s="13"/>
      <c r="B384" s="15"/>
      <c r="C384" s="15"/>
      <c r="D384" s="15"/>
    </row>
    <row r="385" spans="1:4" s="3" customFormat="1" ht="12">
      <c r="A385" s="13"/>
      <c r="B385" s="15"/>
      <c r="C385" s="15"/>
      <c r="D385" s="15"/>
    </row>
    <row r="386" spans="1:4" s="3" customFormat="1" ht="12">
      <c r="A386" s="13"/>
      <c r="B386" s="15"/>
      <c r="C386" s="15"/>
      <c r="D386" s="15"/>
    </row>
    <row r="387" spans="1:4" s="3" customFormat="1" ht="12">
      <c r="A387" s="13"/>
      <c r="B387" s="15"/>
      <c r="C387" s="15"/>
      <c r="D387" s="15"/>
    </row>
    <row r="388" spans="1:4" s="3" customFormat="1" ht="12">
      <c r="A388" s="13"/>
      <c r="B388" s="15"/>
      <c r="C388" s="15"/>
      <c r="D388" s="15"/>
    </row>
    <row r="389" spans="1:4" s="3" customFormat="1" ht="12">
      <c r="A389" s="13"/>
      <c r="B389" s="15"/>
      <c r="C389" s="15"/>
      <c r="D389" s="15"/>
    </row>
    <row r="390" spans="1:4" s="3" customFormat="1" ht="12">
      <c r="A390" s="13"/>
      <c r="B390" s="15"/>
      <c r="C390" s="15"/>
      <c r="D390" s="15"/>
    </row>
    <row r="391" spans="1:4" s="3" customFormat="1" ht="12">
      <c r="A391" s="13"/>
      <c r="B391" s="15"/>
      <c r="C391" s="15"/>
      <c r="D391" s="15"/>
    </row>
    <row r="392" spans="1:4" s="3" customFormat="1" ht="12">
      <c r="A392" s="13"/>
      <c r="B392" s="15"/>
      <c r="C392" s="15"/>
      <c r="D392" s="15"/>
    </row>
    <row r="393" spans="1:4" s="3" customFormat="1" ht="12">
      <c r="A393" s="13"/>
      <c r="B393" s="15"/>
      <c r="C393" s="15"/>
      <c r="D393" s="15"/>
    </row>
    <row r="394" spans="1:4" s="3" customFormat="1" ht="12">
      <c r="A394" s="13"/>
      <c r="B394" s="15"/>
      <c r="C394" s="15"/>
      <c r="D394" s="15"/>
    </row>
    <row r="395" spans="1:4" s="3" customFormat="1" ht="12">
      <c r="A395" s="13"/>
      <c r="B395" s="15"/>
      <c r="C395" s="15"/>
      <c r="D395" s="15"/>
    </row>
    <row r="396" spans="1:4" s="3" customFormat="1" ht="12">
      <c r="A396" s="13"/>
      <c r="B396" s="15"/>
      <c r="C396" s="15"/>
      <c r="D396" s="15"/>
    </row>
    <row r="397" spans="1:4" s="3" customFormat="1" ht="12">
      <c r="A397" s="13"/>
      <c r="B397" s="15"/>
      <c r="C397" s="15"/>
      <c r="D397" s="15"/>
    </row>
    <row r="398" spans="1:4" s="3" customFormat="1" ht="12">
      <c r="A398" s="13"/>
      <c r="B398" s="15"/>
      <c r="C398" s="15"/>
      <c r="D398" s="15"/>
    </row>
    <row r="399" spans="1:4" s="3" customFormat="1" ht="12">
      <c r="A399" s="13"/>
      <c r="B399" s="15"/>
      <c r="C399" s="15"/>
      <c r="D399" s="15"/>
    </row>
    <row r="400" spans="1:4" s="3" customFormat="1" ht="12">
      <c r="A400" s="13"/>
      <c r="B400" s="15"/>
      <c r="C400" s="15"/>
      <c r="D400" s="15"/>
    </row>
    <row r="401" spans="1:4" s="3" customFormat="1" ht="12">
      <c r="A401" s="13"/>
      <c r="B401" s="15"/>
      <c r="C401" s="15"/>
      <c r="D401" s="15"/>
    </row>
    <row r="402" spans="1:4" s="3" customFormat="1" ht="12">
      <c r="A402" s="13"/>
      <c r="B402" s="15"/>
      <c r="C402" s="15"/>
      <c r="D402" s="15"/>
    </row>
    <row r="403" spans="1:4" s="3" customFormat="1" ht="12">
      <c r="A403" s="13"/>
      <c r="B403" s="15"/>
      <c r="C403" s="15"/>
      <c r="D403" s="15"/>
    </row>
    <row r="404" spans="1:4" s="3" customFormat="1" ht="12">
      <c r="A404" s="13"/>
      <c r="B404" s="15"/>
      <c r="C404" s="15"/>
      <c r="D404" s="15"/>
    </row>
    <row r="405" spans="1:4" s="3" customFormat="1" ht="12">
      <c r="A405" s="13"/>
      <c r="B405" s="15"/>
      <c r="C405" s="15"/>
      <c r="D405" s="15"/>
    </row>
    <row r="406" spans="1:4" s="3" customFormat="1" ht="12">
      <c r="A406" s="13"/>
      <c r="B406" s="15"/>
      <c r="C406" s="15"/>
      <c r="D406" s="15"/>
    </row>
    <row r="407" spans="1:4" s="3" customFormat="1" ht="12">
      <c r="A407" s="13"/>
      <c r="B407" s="15"/>
      <c r="C407" s="15"/>
      <c r="D407" s="15"/>
    </row>
    <row r="408" spans="1:4" s="3" customFormat="1" ht="12">
      <c r="A408" s="13"/>
      <c r="B408" s="15"/>
      <c r="C408" s="15"/>
      <c r="D408" s="15"/>
    </row>
    <row r="409" spans="1:4" s="3" customFormat="1" ht="12">
      <c r="A409" s="13"/>
      <c r="B409" s="15"/>
      <c r="C409" s="15"/>
      <c r="D409" s="15"/>
    </row>
    <row r="410" spans="1:4" s="3" customFormat="1" ht="12">
      <c r="A410" s="13"/>
      <c r="B410" s="15"/>
      <c r="C410" s="15"/>
      <c r="D410" s="15"/>
    </row>
    <row r="411" spans="1:4" s="3" customFormat="1" ht="12">
      <c r="A411" s="13"/>
      <c r="B411" s="15"/>
      <c r="C411" s="15"/>
      <c r="D411" s="15"/>
    </row>
    <row r="412" spans="1:4" s="3" customFormat="1" ht="12">
      <c r="A412" s="13"/>
      <c r="B412" s="15"/>
      <c r="C412" s="15"/>
      <c r="D412" s="15"/>
    </row>
    <row r="413" spans="1:4" s="3" customFormat="1" ht="12">
      <c r="A413" s="13"/>
      <c r="B413" s="15"/>
      <c r="C413" s="15"/>
      <c r="D413" s="15"/>
    </row>
    <row r="414" spans="1:4" s="3" customFormat="1" ht="12">
      <c r="A414" s="13"/>
      <c r="B414" s="15"/>
      <c r="C414" s="15"/>
      <c r="D414" s="15"/>
    </row>
    <row r="415" spans="1:4" s="3" customFormat="1" ht="12">
      <c r="A415" s="13"/>
      <c r="B415" s="15"/>
      <c r="C415" s="15"/>
      <c r="D415" s="15"/>
    </row>
    <row r="416" spans="1:4" s="3" customFormat="1" ht="12">
      <c r="A416" s="13"/>
      <c r="B416" s="15"/>
      <c r="C416" s="15"/>
      <c r="D416" s="15"/>
    </row>
    <row r="417" spans="1:4" s="3" customFormat="1" ht="12">
      <c r="A417" s="13"/>
      <c r="B417" s="15"/>
      <c r="C417" s="15"/>
      <c r="D417" s="15"/>
    </row>
    <row r="418" spans="1:4" s="3" customFormat="1" ht="12">
      <c r="A418" s="13"/>
      <c r="B418" s="15"/>
      <c r="C418" s="15"/>
      <c r="D418" s="15"/>
    </row>
    <row r="419" spans="1:4" s="3" customFormat="1" ht="12">
      <c r="A419" s="13"/>
      <c r="B419" s="15"/>
      <c r="C419" s="15"/>
      <c r="D419" s="15"/>
    </row>
    <row r="420" spans="1:4" s="3" customFormat="1" ht="12">
      <c r="A420" s="13"/>
      <c r="B420" s="15"/>
      <c r="C420" s="15"/>
      <c r="D420" s="15"/>
    </row>
    <row r="421" spans="1:4" s="3" customFormat="1" ht="12">
      <c r="A421" s="13"/>
      <c r="B421" s="15"/>
      <c r="C421" s="15"/>
      <c r="D421" s="15"/>
    </row>
    <row r="422" spans="1:4" s="3" customFormat="1" ht="12">
      <c r="A422" s="13"/>
      <c r="B422" s="15"/>
      <c r="C422" s="15"/>
      <c r="D422" s="15"/>
    </row>
    <row r="423" spans="1:4" s="3" customFormat="1" ht="12">
      <c r="A423" s="13"/>
      <c r="B423" s="15"/>
      <c r="C423" s="15"/>
      <c r="D423" s="15"/>
    </row>
    <row r="424" spans="1:4" s="3" customFormat="1" ht="12">
      <c r="A424" s="13"/>
      <c r="B424" s="15"/>
      <c r="C424" s="15"/>
      <c r="D424" s="15"/>
    </row>
    <row r="425" spans="1:4" s="3" customFormat="1" ht="12">
      <c r="A425" s="13"/>
      <c r="B425" s="15"/>
      <c r="C425" s="15"/>
      <c r="D425" s="15"/>
    </row>
    <row r="426" spans="1:4" s="3" customFormat="1" ht="12">
      <c r="A426" s="13"/>
      <c r="B426" s="15"/>
      <c r="C426" s="15"/>
      <c r="D426" s="15"/>
    </row>
    <row r="427" spans="1:4" s="3" customFormat="1" ht="12">
      <c r="A427" s="13"/>
      <c r="B427" s="15"/>
      <c r="C427" s="15"/>
      <c r="D427" s="15"/>
    </row>
    <row r="428" spans="1:4" s="3" customFormat="1" ht="12">
      <c r="A428" s="13"/>
      <c r="B428" s="15"/>
      <c r="C428" s="15"/>
      <c r="D428" s="15"/>
    </row>
    <row r="429" spans="1:4" s="3" customFormat="1" ht="12">
      <c r="A429" s="13"/>
      <c r="B429" s="15"/>
      <c r="C429" s="15"/>
      <c r="D429" s="15"/>
    </row>
    <row r="430" spans="1:4" s="3" customFormat="1" ht="12">
      <c r="A430" s="13"/>
      <c r="B430" s="15"/>
      <c r="C430" s="15"/>
      <c r="D430" s="15"/>
    </row>
    <row r="431" spans="1:4" s="3" customFormat="1" ht="12">
      <c r="A431" s="13"/>
      <c r="B431" s="15"/>
      <c r="C431" s="15"/>
      <c r="D431" s="15"/>
    </row>
    <row r="432" spans="1:4" s="3" customFormat="1" ht="12">
      <c r="A432" s="13"/>
      <c r="B432" s="15"/>
      <c r="C432" s="15"/>
      <c r="D432" s="15"/>
    </row>
    <row r="433" spans="1:4" s="3" customFormat="1" ht="12">
      <c r="A433" s="13"/>
      <c r="B433" s="15"/>
      <c r="C433" s="15"/>
      <c r="D433" s="15"/>
    </row>
    <row r="434" spans="1:4" s="3" customFormat="1" ht="12">
      <c r="A434" s="13"/>
      <c r="B434" s="15"/>
      <c r="C434" s="15"/>
      <c r="D434" s="15"/>
    </row>
    <row r="435" spans="1:4" s="3" customFormat="1" ht="12">
      <c r="A435" s="13"/>
      <c r="B435" s="15"/>
      <c r="C435" s="15"/>
      <c r="D435" s="15"/>
    </row>
    <row r="436" spans="1:4" s="3" customFormat="1" ht="12">
      <c r="A436" s="13"/>
      <c r="B436" s="15"/>
      <c r="C436" s="15"/>
      <c r="D436" s="15"/>
    </row>
    <row r="437" spans="1:4" s="3" customFormat="1" ht="12">
      <c r="A437" s="13"/>
      <c r="B437" s="15"/>
      <c r="C437" s="15"/>
      <c r="D437" s="15"/>
    </row>
    <row r="438" spans="1:4" s="3" customFormat="1" ht="12">
      <c r="A438" s="13"/>
      <c r="B438" s="15"/>
      <c r="C438" s="15"/>
      <c r="D438" s="15"/>
    </row>
    <row r="439" spans="1:4" s="3" customFormat="1" ht="12">
      <c r="A439" s="13"/>
      <c r="B439" s="15"/>
      <c r="C439" s="15"/>
      <c r="D439" s="15"/>
    </row>
    <row r="440" spans="1:4" s="3" customFormat="1" ht="12">
      <c r="A440" s="13"/>
      <c r="B440" s="15"/>
      <c r="C440" s="15"/>
      <c r="D440" s="15"/>
    </row>
    <row r="441" spans="1:4" s="3" customFormat="1" ht="12">
      <c r="A441" s="13"/>
      <c r="B441" s="15"/>
      <c r="C441" s="15"/>
      <c r="D441" s="15"/>
    </row>
    <row r="442" spans="1:4" s="3" customFormat="1" ht="12">
      <c r="A442" s="13"/>
      <c r="B442" s="15"/>
      <c r="C442" s="15"/>
      <c r="D442" s="15"/>
    </row>
    <row r="443" spans="1:4" s="3" customFormat="1" ht="12">
      <c r="A443" s="13"/>
      <c r="B443" s="15"/>
      <c r="C443" s="15"/>
      <c r="D443" s="15"/>
    </row>
    <row r="444" spans="1:4" s="3" customFormat="1" ht="12">
      <c r="A444" s="13"/>
      <c r="B444" s="15"/>
      <c r="C444" s="15"/>
      <c r="D444" s="15"/>
    </row>
    <row r="445" spans="1:4" s="3" customFormat="1" ht="12">
      <c r="A445" s="13"/>
      <c r="B445" s="15"/>
      <c r="C445" s="15"/>
      <c r="D445" s="15"/>
    </row>
    <row r="446" spans="1:4" s="3" customFormat="1" ht="12">
      <c r="A446" s="13"/>
      <c r="B446" s="15"/>
      <c r="C446" s="15"/>
      <c r="D446" s="15"/>
    </row>
    <row r="447" spans="1:4" s="3" customFormat="1" ht="12">
      <c r="A447" s="13"/>
      <c r="B447" s="15"/>
      <c r="C447" s="15"/>
      <c r="D447" s="15"/>
    </row>
    <row r="448" spans="1:4" s="3" customFormat="1" ht="12">
      <c r="A448" s="13"/>
      <c r="B448" s="15"/>
      <c r="C448" s="15"/>
      <c r="D448" s="15"/>
    </row>
    <row r="449" spans="1:4" s="3" customFormat="1" ht="12">
      <c r="A449" s="13"/>
      <c r="B449" s="15"/>
      <c r="C449" s="15"/>
      <c r="D449" s="15"/>
    </row>
    <row r="450" spans="1:4" s="3" customFormat="1" ht="12">
      <c r="A450" s="13"/>
      <c r="B450" s="15"/>
      <c r="C450" s="15"/>
      <c r="D450" s="15"/>
    </row>
    <row r="451" spans="1:4" s="3" customFormat="1" ht="12">
      <c r="A451" s="13"/>
      <c r="B451" s="15"/>
      <c r="C451" s="15"/>
      <c r="D451" s="15"/>
    </row>
    <row r="452" spans="1:4" s="3" customFormat="1" ht="12">
      <c r="A452" s="13"/>
      <c r="B452" s="15"/>
      <c r="C452" s="15"/>
      <c r="D452" s="15"/>
    </row>
    <row r="453" spans="1:4" s="3" customFormat="1" ht="12">
      <c r="A453" s="13"/>
      <c r="B453" s="15"/>
      <c r="C453" s="15"/>
      <c r="D453" s="15"/>
    </row>
    <row r="454" spans="1:4" s="3" customFormat="1" ht="12">
      <c r="A454" s="13"/>
      <c r="B454" s="15"/>
      <c r="C454" s="15"/>
      <c r="D454" s="15"/>
    </row>
    <row r="455" spans="1:4" s="3" customFormat="1" ht="12">
      <c r="A455" s="13"/>
      <c r="B455" s="15"/>
      <c r="C455" s="15"/>
      <c r="D455" s="15"/>
    </row>
    <row r="456" spans="1:4" s="3" customFormat="1" ht="12">
      <c r="A456" s="13"/>
      <c r="B456" s="15"/>
      <c r="C456" s="15"/>
      <c r="D456" s="15"/>
    </row>
    <row r="457" spans="1:4" s="3" customFormat="1" ht="12">
      <c r="A457" s="13"/>
      <c r="B457" s="15"/>
      <c r="C457" s="15"/>
      <c r="D457" s="15"/>
    </row>
    <row r="458" spans="1:4" s="3" customFormat="1" ht="12">
      <c r="A458" s="13"/>
      <c r="B458" s="15"/>
      <c r="C458" s="15"/>
      <c r="D458" s="15"/>
    </row>
    <row r="459" spans="1:4" s="3" customFormat="1" ht="12">
      <c r="A459" s="13"/>
      <c r="B459" s="15"/>
      <c r="C459" s="15"/>
      <c r="D459" s="15"/>
    </row>
    <row r="460" spans="1:4" s="3" customFormat="1" ht="12">
      <c r="A460" s="13"/>
      <c r="B460" s="15"/>
      <c r="C460" s="15"/>
      <c r="D460" s="15"/>
    </row>
    <row r="461" spans="1:4" s="3" customFormat="1" ht="12">
      <c r="A461" s="13"/>
      <c r="B461" s="15"/>
      <c r="C461" s="15"/>
      <c r="D461" s="15"/>
    </row>
    <row r="462" spans="1:4" s="3" customFormat="1" ht="12">
      <c r="A462" s="13"/>
      <c r="B462" s="15"/>
      <c r="C462" s="15"/>
      <c r="D462" s="15"/>
    </row>
    <row r="463" spans="1:4" s="3" customFormat="1" ht="12">
      <c r="A463" s="13"/>
      <c r="B463" s="15"/>
      <c r="C463" s="15"/>
      <c r="D463" s="15"/>
    </row>
    <row r="464" spans="1:4" s="3" customFormat="1" ht="12">
      <c r="A464" s="13"/>
      <c r="B464" s="15"/>
      <c r="C464" s="15"/>
      <c r="D464" s="15"/>
    </row>
    <row r="465" spans="1:4" s="3" customFormat="1" ht="12">
      <c r="A465" s="13"/>
      <c r="B465" s="15"/>
      <c r="C465" s="15"/>
      <c r="D465" s="15"/>
    </row>
    <row r="466" spans="1:4" s="3" customFormat="1" ht="12">
      <c r="A466" s="13"/>
      <c r="B466" s="15"/>
      <c r="C466" s="15"/>
      <c r="D466" s="15"/>
    </row>
    <row r="467" spans="1:4" s="3" customFormat="1" ht="12">
      <c r="A467" s="13"/>
      <c r="B467" s="15"/>
      <c r="C467" s="15"/>
      <c r="D467" s="15"/>
    </row>
    <row r="468" spans="1:4" s="3" customFormat="1" ht="12">
      <c r="A468" s="13"/>
      <c r="B468" s="15"/>
      <c r="C468" s="15"/>
      <c r="D468" s="15"/>
    </row>
    <row r="469" spans="1:4" s="3" customFormat="1" ht="12">
      <c r="A469" s="13"/>
      <c r="B469" s="15"/>
      <c r="C469" s="15"/>
      <c r="D469" s="15"/>
    </row>
    <row r="470" spans="1:4" s="3" customFormat="1" ht="12">
      <c r="A470" s="13"/>
      <c r="B470" s="15"/>
      <c r="C470" s="15"/>
      <c r="D470" s="15"/>
    </row>
    <row r="471" spans="1:4" s="3" customFormat="1" ht="12">
      <c r="A471" s="13"/>
      <c r="B471" s="15"/>
      <c r="C471" s="15"/>
      <c r="D471" s="15"/>
    </row>
    <row r="472" spans="1:4" s="3" customFormat="1" ht="12">
      <c r="A472" s="13"/>
      <c r="B472" s="15"/>
      <c r="C472" s="15"/>
      <c r="D472" s="15"/>
    </row>
    <row r="473" spans="1:4" s="3" customFormat="1" ht="12">
      <c r="A473" s="13"/>
      <c r="B473" s="15"/>
      <c r="C473" s="15"/>
      <c r="D473" s="15"/>
    </row>
    <row r="474" spans="1:4" s="3" customFormat="1" ht="12">
      <c r="A474" s="13"/>
      <c r="B474" s="15"/>
      <c r="C474" s="15"/>
      <c r="D474" s="15"/>
    </row>
    <row r="475" spans="1:4" s="3" customFormat="1" ht="12">
      <c r="A475" s="13"/>
      <c r="B475" s="15"/>
      <c r="C475" s="15"/>
      <c r="D475" s="15"/>
    </row>
    <row r="476" spans="1:4" s="3" customFormat="1" ht="12">
      <c r="A476" s="13"/>
      <c r="B476" s="15"/>
      <c r="C476" s="15"/>
      <c r="D476" s="15"/>
    </row>
    <row r="477" spans="1:4" s="3" customFormat="1" ht="12">
      <c r="A477" s="13"/>
      <c r="B477" s="15"/>
      <c r="C477" s="15"/>
      <c r="D477" s="15"/>
    </row>
    <row r="478" spans="1:4" s="3" customFormat="1" ht="12">
      <c r="A478" s="13"/>
      <c r="B478" s="15"/>
      <c r="C478" s="15"/>
      <c r="D478" s="15"/>
    </row>
    <row r="479" spans="1:4" s="3" customFormat="1" ht="12">
      <c r="A479" s="13"/>
      <c r="B479" s="15"/>
      <c r="C479" s="15"/>
      <c r="D479" s="15"/>
    </row>
    <row r="480" spans="1:4" s="3" customFormat="1" ht="12">
      <c r="A480" s="13"/>
      <c r="B480" s="15"/>
      <c r="C480" s="15"/>
      <c r="D480" s="15"/>
    </row>
    <row r="481" spans="1:4" s="3" customFormat="1" ht="12">
      <c r="A481" s="13"/>
      <c r="B481" s="15"/>
      <c r="C481" s="15"/>
      <c r="D481" s="15"/>
    </row>
    <row r="482" spans="1:4" s="3" customFormat="1" ht="12">
      <c r="A482" s="13"/>
      <c r="B482" s="15"/>
      <c r="C482" s="15"/>
      <c r="D482" s="15"/>
    </row>
    <row r="483" spans="1:4" s="3" customFormat="1" ht="12">
      <c r="A483" s="13"/>
      <c r="B483" s="15"/>
      <c r="C483" s="15"/>
      <c r="D483" s="15"/>
    </row>
    <row r="484" spans="1:4" s="3" customFormat="1" ht="12">
      <c r="A484" s="13"/>
      <c r="B484" s="15"/>
      <c r="C484" s="15"/>
      <c r="D484" s="15"/>
    </row>
    <row r="485" spans="1:4" s="3" customFormat="1" ht="12">
      <c r="A485" s="13"/>
      <c r="B485" s="15"/>
      <c r="C485" s="15"/>
      <c r="D485" s="15"/>
    </row>
    <row r="486" spans="1:4" s="3" customFormat="1" ht="12">
      <c r="A486" s="13"/>
      <c r="B486" s="15"/>
      <c r="C486" s="15"/>
      <c r="D486" s="15"/>
    </row>
    <row r="487" spans="1:4" s="3" customFormat="1" ht="12">
      <c r="A487" s="13"/>
      <c r="B487" s="15"/>
      <c r="C487" s="15"/>
      <c r="D487" s="15"/>
    </row>
    <row r="488" spans="1:4" s="3" customFormat="1" ht="12">
      <c r="A488" s="13"/>
      <c r="B488" s="15"/>
      <c r="C488" s="15"/>
      <c r="D488" s="15"/>
    </row>
    <row r="489" spans="1:4" s="3" customFormat="1" ht="12">
      <c r="A489" s="13"/>
      <c r="B489" s="15"/>
      <c r="C489" s="15"/>
      <c r="D489" s="15"/>
    </row>
    <row r="490" spans="1:4" s="3" customFormat="1" ht="12">
      <c r="A490" s="13"/>
      <c r="B490" s="15"/>
      <c r="C490" s="15"/>
      <c r="D490" s="15"/>
    </row>
    <row r="491" spans="1:4" s="3" customFormat="1" ht="12">
      <c r="A491" s="13"/>
      <c r="B491" s="15"/>
      <c r="C491" s="15"/>
      <c r="D491" s="15"/>
    </row>
    <row r="492" spans="1:4" s="3" customFormat="1" ht="12">
      <c r="A492" s="13"/>
      <c r="B492" s="15"/>
      <c r="C492" s="15"/>
      <c r="D492" s="15"/>
    </row>
    <row r="493" spans="1:4" s="3" customFormat="1" ht="12">
      <c r="A493" s="13"/>
      <c r="B493" s="15"/>
      <c r="C493" s="15"/>
      <c r="D493" s="15"/>
    </row>
    <row r="494" spans="1:4" s="3" customFormat="1" ht="12">
      <c r="A494" s="13"/>
      <c r="B494" s="15"/>
      <c r="C494" s="15"/>
      <c r="D494" s="15"/>
    </row>
    <row r="495" spans="1:4" s="3" customFormat="1" ht="12">
      <c r="A495" s="13"/>
      <c r="B495" s="15"/>
      <c r="C495" s="15"/>
      <c r="D495" s="15"/>
    </row>
    <row r="496" spans="1:4" s="3" customFormat="1" ht="12">
      <c r="A496" s="13"/>
      <c r="B496" s="15"/>
      <c r="C496" s="15"/>
      <c r="D496" s="15"/>
    </row>
    <row r="497" spans="1:4" s="3" customFormat="1" ht="12">
      <c r="A497" s="13"/>
      <c r="B497" s="15"/>
      <c r="C497" s="15"/>
      <c r="D497" s="15"/>
    </row>
    <row r="498" spans="1:4" s="3" customFormat="1" ht="12">
      <c r="A498" s="13"/>
      <c r="B498" s="15"/>
      <c r="C498" s="15"/>
      <c r="D498" s="15"/>
    </row>
    <row r="499" spans="1:4" s="3" customFormat="1" ht="12">
      <c r="A499" s="13"/>
      <c r="B499" s="15"/>
      <c r="C499" s="15"/>
      <c r="D499" s="15"/>
    </row>
    <row r="500" spans="1:4" s="3" customFormat="1" ht="12">
      <c r="A500" s="13"/>
      <c r="B500" s="15"/>
      <c r="C500" s="15"/>
      <c r="D500" s="15"/>
    </row>
    <row r="501" spans="1:4" s="3" customFormat="1" ht="12">
      <c r="A501" s="13"/>
      <c r="B501" s="15"/>
      <c r="C501" s="15"/>
      <c r="D501" s="15"/>
    </row>
    <row r="502" spans="1:4" s="3" customFormat="1" ht="12">
      <c r="A502" s="13"/>
      <c r="B502" s="15"/>
      <c r="C502" s="15"/>
      <c r="D502" s="15"/>
    </row>
    <row r="503" spans="1:4" s="3" customFormat="1" ht="12">
      <c r="A503" s="13"/>
      <c r="B503" s="15"/>
      <c r="C503" s="15"/>
      <c r="D503" s="15"/>
    </row>
    <row r="504" spans="1:4" s="3" customFormat="1" ht="12">
      <c r="A504" s="13"/>
      <c r="B504" s="15"/>
      <c r="C504" s="15"/>
      <c r="D504" s="15"/>
    </row>
    <row r="505" spans="1:4" s="3" customFormat="1" ht="12">
      <c r="A505" s="13"/>
      <c r="B505" s="15"/>
      <c r="C505" s="15"/>
      <c r="D505" s="15"/>
    </row>
    <row r="506" spans="1:4" s="3" customFormat="1" ht="12">
      <c r="A506" s="13"/>
      <c r="B506" s="15"/>
      <c r="C506" s="15"/>
      <c r="D506" s="15"/>
    </row>
    <row r="507" spans="1:4" s="3" customFormat="1" ht="12">
      <c r="A507" s="13"/>
      <c r="B507" s="15"/>
      <c r="C507" s="15"/>
      <c r="D507" s="15"/>
    </row>
    <row r="508" spans="1:4" s="3" customFormat="1" ht="12">
      <c r="A508" s="13"/>
      <c r="B508" s="15"/>
      <c r="C508" s="15"/>
      <c r="D508" s="15"/>
    </row>
    <row r="509" spans="1:4" s="3" customFormat="1" ht="12">
      <c r="A509" s="13"/>
      <c r="B509" s="15"/>
      <c r="C509" s="15"/>
      <c r="D509" s="15"/>
    </row>
    <row r="510" spans="1:4" s="3" customFormat="1" ht="12">
      <c r="A510" s="13"/>
      <c r="B510" s="15"/>
      <c r="C510" s="15"/>
      <c r="D510" s="15"/>
    </row>
    <row r="511" spans="1:4" s="3" customFormat="1" ht="12">
      <c r="A511" s="13"/>
      <c r="B511" s="15"/>
      <c r="C511" s="15"/>
      <c r="D511" s="15"/>
    </row>
    <row r="512" spans="1:4" s="3" customFormat="1" ht="12">
      <c r="A512" s="13"/>
      <c r="B512" s="15"/>
      <c r="C512" s="15"/>
      <c r="D512" s="15"/>
    </row>
    <row r="513" spans="1:4" s="3" customFormat="1" ht="12">
      <c r="A513" s="13"/>
      <c r="B513" s="15"/>
      <c r="C513" s="15"/>
      <c r="D513" s="15"/>
    </row>
    <row r="514" spans="1:4" s="3" customFormat="1" ht="12">
      <c r="A514" s="13"/>
      <c r="B514" s="15"/>
      <c r="C514" s="15"/>
      <c r="D514" s="15"/>
    </row>
    <row r="515" spans="1:4" s="3" customFormat="1" ht="12">
      <c r="A515" s="13"/>
      <c r="B515" s="15"/>
      <c r="C515" s="15"/>
      <c r="D515" s="15"/>
    </row>
    <row r="516" spans="1:4" s="3" customFormat="1" ht="12">
      <c r="A516" s="13"/>
      <c r="B516" s="15"/>
      <c r="C516" s="15"/>
      <c r="D516" s="15"/>
    </row>
    <row r="517" spans="1:4" s="3" customFormat="1" ht="12">
      <c r="A517" s="13"/>
      <c r="B517" s="15"/>
      <c r="C517" s="15"/>
      <c r="D517" s="15"/>
    </row>
    <row r="518" spans="1:4" s="3" customFormat="1" ht="12">
      <c r="A518" s="13"/>
      <c r="B518" s="15"/>
      <c r="C518" s="15"/>
      <c r="D518" s="15"/>
    </row>
    <row r="519" spans="1:4" s="3" customFormat="1" ht="12">
      <c r="A519" s="13"/>
      <c r="B519" s="15"/>
      <c r="C519" s="15"/>
      <c r="D519" s="15"/>
    </row>
    <row r="520" spans="1:4" s="3" customFormat="1" ht="12">
      <c r="A520" s="13"/>
      <c r="B520" s="15"/>
      <c r="C520" s="15"/>
      <c r="D520" s="15"/>
    </row>
    <row r="521" spans="1:4" s="3" customFormat="1" ht="12">
      <c r="A521" s="13"/>
      <c r="B521" s="15"/>
      <c r="C521" s="15"/>
      <c r="D521" s="15"/>
    </row>
    <row r="522" spans="1:4" s="3" customFormat="1" ht="12">
      <c r="A522" s="13"/>
      <c r="B522" s="15"/>
      <c r="C522" s="15"/>
      <c r="D522" s="15"/>
    </row>
    <row r="523" spans="1:4" s="3" customFormat="1" ht="12">
      <c r="A523" s="13"/>
      <c r="B523" s="15"/>
      <c r="C523" s="15"/>
      <c r="D523" s="15"/>
    </row>
    <row r="524" spans="1:4" s="3" customFormat="1" ht="12">
      <c r="A524" s="13"/>
      <c r="B524" s="15"/>
      <c r="C524" s="15"/>
      <c r="D524" s="15"/>
    </row>
    <row r="525" spans="1:4" s="3" customFormat="1" ht="12">
      <c r="A525" s="13"/>
      <c r="B525" s="15"/>
      <c r="C525" s="15"/>
      <c r="D525" s="15"/>
    </row>
    <row r="526" spans="1:4" s="3" customFormat="1" ht="12">
      <c r="A526" s="13"/>
      <c r="B526" s="15"/>
      <c r="C526" s="15"/>
      <c r="D526" s="15"/>
    </row>
    <row r="527" spans="1:4" s="3" customFormat="1" ht="12">
      <c r="A527" s="13"/>
      <c r="B527" s="15"/>
      <c r="C527" s="15"/>
      <c r="D527" s="15"/>
    </row>
    <row r="528" spans="1:4" s="3" customFormat="1" ht="12">
      <c r="A528" s="13"/>
      <c r="B528" s="15"/>
      <c r="C528" s="15"/>
      <c r="D528" s="15"/>
    </row>
    <row r="529" spans="1:4" s="3" customFormat="1" ht="12">
      <c r="A529" s="13"/>
      <c r="B529" s="15"/>
      <c r="C529" s="15"/>
      <c r="D529" s="15"/>
    </row>
    <row r="530" spans="1:4" s="3" customFormat="1" ht="12">
      <c r="A530" s="13"/>
      <c r="B530" s="15"/>
      <c r="C530" s="15"/>
      <c r="D530" s="15"/>
    </row>
    <row r="531" spans="1:4" s="3" customFormat="1" ht="12">
      <c r="A531" s="13"/>
      <c r="B531" s="15"/>
      <c r="C531" s="15"/>
      <c r="D531" s="15"/>
    </row>
    <row r="532" spans="1:4" s="3" customFormat="1" ht="12">
      <c r="A532" s="13"/>
      <c r="B532" s="15"/>
      <c r="C532" s="15"/>
      <c r="D532" s="15"/>
    </row>
    <row r="533" spans="1:4" s="3" customFormat="1" ht="12">
      <c r="A533" s="13"/>
      <c r="B533" s="15"/>
      <c r="C533" s="15"/>
      <c r="D533" s="15"/>
    </row>
    <row r="534" spans="1:4" s="3" customFormat="1" ht="12">
      <c r="A534" s="13"/>
      <c r="B534" s="15"/>
      <c r="C534" s="15"/>
      <c r="D534" s="15"/>
    </row>
    <row r="535" spans="1:4" s="3" customFormat="1" ht="12">
      <c r="A535" s="13"/>
      <c r="B535" s="15"/>
      <c r="C535" s="15"/>
      <c r="D535" s="15"/>
    </row>
    <row r="536" spans="1:4" s="3" customFormat="1" ht="12">
      <c r="A536" s="13"/>
      <c r="B536" s="15"/>
      <c r="C536" s="15"/>
      <c r="D536" s="15"/>
    </row>
    <row r="537" spans="1:4" s="3" customFormat="1" ht="12">
      <c r="A537" s="13"/>
      <c r="B537" s="15"/>
      <c r="C537" s="15"/>
      <c r="D537" s="15"/>
    </row>
    <row r="538" spans="1:4" s="3" customFormat="1" ht="12">
      <c r="A538" s="13"/>
      <c r="B538" s="15"/>
      <c r="C538" s="15"/>
      <c r="D538" s="15"/>
    </row>
    <row r="539" spans="1:4" s="3" customFormat="1" ht="12">
      <c r="A539" s="13"/>
      <c r="B539" s="15"/>
      <c r="C539" s="15"/>
      <c r="D539" s="15"/>
    </row>
    <row r="540" spans="1:4" s="3" customFormat="1" ht="12">
      <c r="A540" s="13"/>
      <c r="B540" s="15"/>
      <c r="C540" s="15"/>
      <c r="D540" s="15"/>
    </row>
    <row r="541" spans="1:4" s="3" customFormat="1" ht="12">
      <c r="A541" s="13"/>
      <c r="B541" s="15"/>
      <c r="C541" s="15"/>
      <c r="D541" s="15"/>
    </row>
    <row r="542" spans="1:4" s="3" customFormat="1" ht="12">
      <c r="A542" s="13"/>
      <c r="B542" s="15"/>
      <c r="C542" s="15"/>
      <c r="D542" s="15"/>
    </row>
    <row r="543" spans="1:4" s="3" customFormat="1" ht="12">
      <c r="A543" s="13"/>
      <c r="B543" s="15"/>
      <c r="C543" s="15"/>
      <c r="D543" s="15"/>
    </row>
    <row r="544" spans="1:4" s="3" customFormat="1" ht="12">
      <c r="A544" s="13"/>
      <c r="B544" s="15"/>
      <c r="C544" s="15"/>
      <c r="D544" s="15"/>
    </row>
    <row r="545" spans="1:4" s="3" customFormat="1" ht="12">
      <c r="A545" s="13"/>
      <c r="B545" s="15"/>
      <c r="C545" s="15"/>
      <c r="D545" s="15"/>
    </row>
    <row r="546" spans="1:4" s="3" customFormat="1" ht="12">
      <c r="A546" s="13"/>
      <c r="B546" s="15"/>
      <c r="C546" s="15"/>
      <c r="D546" s="15"/>
    </row>
    <row r="547" spans="1:4" s="3" customFormat="1" ht="12">
      <c r="A547" s="13"/>
      <c r="B547" s="15"/>
      <c r="C547" s="15"/>
      <c r="D547" s="15"/>
    </row>
    <row r="548" spans="1:4" s="3" customFormat="1" ht="12">
      <c r="A548" s="13"/>
      <c r="B548" s="15"/>
      <c r="C548" s="15"/>
      <c r="D548" s="15"/>
    </row>
    <row r="549" spans="1:4" s="3" customFormat="1" ht="12">
      <c r="A549" s="13"/>
      <c r="B549" s="15"/>
      <c r="C549" s="15"/>
      <c r="D549" s="15"/>
    </row>
    <row r="550" spans="1:4" s="3" customFormat="1" ht="12">
      <c r="A550" s="13"/>
      <c r="B550" s="15"/>
      <c r="C550" s="15"/>
      <c r="D550" s="15"/>
    </row>
    <row r="551" spans="1:4" s="3" customFormat="1" ht="12">
      <c r="A551" s="13"/>
      <c r="B551" s="15"/>
      <c r="C551" s="15"/>
      <c r="D551" s="15"/>
    </row>
    <row r="552" spans="1:4" s="3" customFormat="1" ht="12">
      <c r="A552" s="13"/>
      <c r="B552" s="15"/>
      <c r="C552" s="15"/>
      <c r="D552" s="15"/>
    </row>
    <row r="553" spans="1:4" s="3" customFormat="1" ht="12">
      <c r="A553" s="13"/>
      <c r="B553" s="15"/>
      <c r="C553" s="15"/>
      <c r="D553" s="15"/>
    </row>
    <row r="554" spans="1:4" s="3" customFormat="1" ht="12">
      <c r="A554" s="13"/>
      <c r="B554" s="15"/>
      <c r="C554" s="15"/>
      <c r="D554" s="15"/>
    </row>
    <row r="555" spans="1:4" s="3" customFormat="1" ht="12">
      <c r="A555" s="13"/>
      <c r="B555" s="15"/>
      <c r="C555" s="15"/>
      <c r="D555" s="15"/>
    </row>
    <row r="556" spans="1:4" s="3" customFormat="1" ht="12">
      <c r="A556" s="13"/>
      <c r="B556" s="15"/>
      <c r="C556" s="15"/>
      <c r="D556" s="15"/>
    </row>
    <row r="557" spans="1:4" s="3" customFormat="1" ht="12">
      <c r="A557" s="13"/>
      <c r="B557" s="15"/>
      <c r="C557" s="15"/>
      <c r="D557" s="15"/>
    </row>
    <row r="558" spans="1:4" s="3" customFormat="1" ht="12">
      <c r="A558" s="13"/>
      <c r="B558" s="15"/>
      <c r="C558" s="15"/>
      <c r="D558" s="15"/>
    </row>
    <row r="559" spans="1:4" s="3" customFormat="1" ht="12">
      <c r="A559" s="13"/>
      <c r="B559" s="15"/>
      <c r="C559" s="15"/>
      <c r="D559" s="15"/>
    </row>
    <row r="560" spans="1:4" s="3" customFormat="1" ht="12">
      <c r="A560" s="13"/>
      <c r="B560" s="15"/>
      <c r="C560" s="15"/>
      <c r="D560" s="15"/>
    </row>
    <row r="561" spans="1:4" s="3" customFormat="1" ht="12">
      <c r="A561" s="13"/>
      <c r="B561" s="15"/>
      <c r="C561" s="15"/>
      <c r="D561" s="15"/>
    </row>
    <row r="562" spans="1:4" s="3" customFormat="1" ht="12">
      <c r="A562" s="13"/>
      <c r="B562" s="15"/>
      <c r="C562" s="15"/>
      <c r="D562" s="15"/>
    </row>
    <row r="563" spans="1:4" s="3" customFormat="1" ht="12">
      <c r="A563" s="13"/>
      <c r="B563" s="15"/>
      <c r="C563" s="15"/>
      <c r="D563" s="15"/>
    </row>
    <row r="564" spans="1:4" s="3" customFormat="1" ht="12">
      <c r="A564" s="13"/>
      <c r="B564" s="15"/>
      <c r="C564" s="15"/>
      <c r="D564" s="15"/>
    </row>
    <row r="565" spans="1:4" s="3" customFormat="1" ht="12">
      <c r="A565" s="13"/>
      <c r="B565" s="15"/>
      <c r="C565" s="15"/>
      <c r="D565" s="15"/>
    </row>
    <row r="566" spans="1:4" s="3" customFormat="1" ht="12">
      <c r="A566" s="13"/>
      <c r="B566" s="15"/>
      <c r="C566" s="15"/>
      <c r="D566" s="15"/>
    </row>
    <row r="567" spans="1:4" s="3" customFormat="1" ht="12">
      <c r="A567" s="13"/>
      <c r="B567" s="15"/>
      <c r="C567" s="15"/>
      <c r="D567" s="15"/>
    </row>
    <row r="568" spans="1:4" s="3" customFormat="1" ht="12">
      <c r="A568" s="13"/>
      <c r="B568" s="15"/>
      <c r="C568" s="15"/>
      <c r="D568" s="15"/>
    </row>
    <row r="569" spans="1:4" s="3" customFormat="1" ht="12">
      <c r="A569" s="13"/>
      <c r="B569" s="15"/>
      <c r="C569" s="15"/>
      <c r="D569" s="15"/>
    </row>
    <row r="570" spans="1:4" s="3" customFormat="1" ht="12">
      <c r="A570" s="13"/>
      <c r="B570" s="15"/>
      <c r="C570" s="15"/>
      <c r="D570" s="15"/>
    </row>
    <row r="571" spans="1:4" s="3" customFormat="1" ht="12">
      <c r="A571" s="13"/>
      <c r="B571" s="15"/>
      <c r="C571" s="15"/>
      <c r="D571" s="15"/>
    </row>
    <row r="572" spans="1:4" s="3" customFormat="1" ht="12">
      <c r="A572" s="13"/>
      <c r="B572" s="15"/>
      <c r="C572" s="15"/>
      <c r="D572" s="15"/>
    </row>
    <row r="573" spans="1:4" s="3" customFormat="1" ht="12">
      <c r="A573" s="13"/>
      <c r="B573" s="15"/>
      <c r="C573" s="15"/>
      <c r="D573" s="15"/>
    </row>
    <row r="574" spans="1:4" s="3" customFormat="1" ht="12">
      <c r="A574" s="13"/>
      <c r="B574" s="15"/>
      <c r="C574" s="15"/>
      <c r="D574" s="15"/>
    </row>
    <row r="575" spans="1:4" s="3" customFormat="1" ht="12">
      <c r="A575" s="13"/>
      <c r="B575" s="15"/>
      <c r="C575" s="15"/>
      <c r="D575" s="15"/>
    </row>
    <row r="576" spans="1:4" s="3" customFormat="1" ht="12">
      <c r="A576" s="13"/>
      <c r="B576" s="15"/>
      <c r="C576" s="15"/>
      <c r="D576" s="15"/>
    </row>
    <row r="577" spans="1:4" s="3" customFormat="1" ht="12">
      <c r="A577" s="13"/>
      <c r="B577" s="15"/>
      <c r="C577" s="15"/>
      <c r="D577" s="15"/>
    </row>
    <row r="578" spans="1:4" s="3" customFormat="1" ht="12">
      <c r="A578" s="13"/>
      <c r="B578" s="15"/>
      <c r="C578" s="15"/>
      <c r="D578" s="15"/>
    </row>
    <row r="579" spans="1:4" s="3" customFormat="1" ht="12">
      <c r="A579" s="13"/>
      <c r="B579" s="15"/>
      <c r="C579" s="15"/>
      <c r="D579" s="15"/>
    </row>
    <row r="580" spans="1:4" s="3" customFormat="1" ht="12">
      <c r="A580" s="13"/>
      <c r="B580" s="15"/>
      <c r="C580" s="15"/>
      <c r="D580" s="15"/>
    </row>
    <row r="581" spans="1:4" s="3" customFormat="1" ht="12">
      <c r="A581" s="13"/>
      <c r="B581" s="15"/>
      <c r="C581" s="15"/>
      <c r="D581" s="15"/>
    </row>
    <row r="582" spans="1:4" s="3" customFormat="1" ht="12">
      <c r="A582" s="13"/>
      <c r="B582" s="15"/>
      <c r="C582" s="15"/>
      <c r="D582" s="15"/>
    </row>
    <row r="583" spans="1:4" s="3" customFormat="1" ht="12">
      <c r="A583" s="13"/>
      <c r="B583" s="15"/>
      <c r="C583" s="15"/>
      <c r="D583" s="15"/>
    </row>
    <row r="584" spans="1:4" s="3" customFormat="1" ht="12">
      <c r="A584" s="13"/>
      <c r="B584" s="15"/>
      <c r="C584" s="15"/>
      <c r="D584" s="15"/>
    </row>
    <row r="585" spans="1:4" s="3" customFormat="1" ht="12">
      <c r="A585" s="13"/>
      <c r="B585" s="15"/>
      <c r="C585" s="15"/>
      <c r="D585" s="15"/>
    </row>
    <row r="586" spans="1:4" s="3" customFormat="1" ht="12">
      <c r="A586" s="13"/>
      <c r="B586" s="15"/>
      <c r="C586" s="15"/>
      <c r="D586" s="15"/>
    </row>
    <row r="587" spans="1:4" s="3" customFormat="1" ht="12">
      <c r="A587" s="13"/>
      <c r="B587" s="15"/>
      <c r="C587" s="15"/>
      <c r="D587" s="15"/>
    </row>
    <row r="588" spans="1:4" s="3" customFormat="1" ht="12">
      <c r="A588" s="13"/>
      <c r="B588" s="15"/>
      <c r="C588" s="15"/>
      <c r="D588" s="15"/>
    </row>
    <row r="589" spans="1:4" s="3" customFormat="1" ht="12">
      <c r="A589" s="13"/>
      <c r="B589" s="15"/>
      <c r="C589" s="15"/>
      <c r="D589" s="15"/>
    </row>
    <row r="590" spans="1:4" s="3" customFormat="1" ht="12">
      <c r="A590" s="13"/>
      <c r="B590" s="15"/>
      <c r="C590" s="15"/>
      <c r="D590" s="15"/>
    </row>
    <row r="591" spans="1:4" s="3" customFormat="1" ht="12">
      <c r="A591" s="13"/>
      <c r="B591" s="15"/>
      <c r="C591" s="15"/>
      <c r="D591" s="15"/>
    </row>
    <row r="592" spans="1:4" s="3" customFormat="1" ht="12">
      <c r="A592" s="13"/>
      <c r="B592" s="15"/>
      <c r="C592" s="15"/>
      <c r="D592" s="15"/>
    </row>
    <row r="593" spans="1:4" s="3" customFormat="1" ht="12">
      <c r="A593" s="13"/>
      <c r="B593" s="15"/>
      <c r="C593" s="15"/>
      <c r="D593" s="15"/>
    </row>
    <row r="594" spans="1:4" s="3" customFormat="1" ht="12">
      <c r="A594" s="13"/>
      <c r="B594" s="15"/>
      <c r="C594" s="15"/>
      <c r="D594" s="15"/>
    </row>
    <row r="595" spans="1:4" s="3" customFormat="1" ht="12">
      <c r="A595" s="13"/>
      <c r="B595" s="15"/>
      <c r="C595" s="15"/>
      <c r="D595" s="15"/>
    </row>
    <row r="596" spans="1:4" s="3" customFormat="1" ht="12">
      <c r="A596" s="13"/>
      <c r="B596" s="15"/>
      <c r="C596" s="15"/>
      <c r="D596" s="15"/>
    </row>
    <row r="597" spans="1:4" s="3" customFormat="1" ht="12">
      <c r="A597" s="13"/>
      <c r="B597" s="15"/>
      <c r="C597" s="15"/>
      <c r="D597" s="15"/>
    </row>
    <row r="598" spans="1:4" s="3" customFormat="1" ht="12">
      <c r="A598" s="13"/>
      <c r="B598" s="15"/>
      <c r="C598" s="15"/>
      <c r="D598" s="15"/>
    </row>
    <row r="599" spans="1:4" s="3" customFormat="1" ht="12">
      <c r="A599" s="13"/>
      <c r="B599" s="15"/>
      <c r="C599" s="15"/>
      <c r="D599" s="15"/>
    </row>
    <row r="600" spans="1:4" s="3" customFormat="1" ht="12">
      <c r="A600" s="13"/>
      <c r="B600" s="15"/>
      <c r="C600" s="15"/>
      <c r="D600" s="15"/>
    </row>
    <row r="601" spans="1:4" s="3" customFormat="1" ht="12">
      <c r="A601" s="13"/>
      <c r="B601" s="15"/>
      <c r="C601" s="15"/>
      <c r="D601" s="15"/>
    </row>
    <row r="602" spans="1:4" s="3" customFormat="1" ht="12">
      <c r="A602" s="13"/>
      <c r="B602" s="15"/>
      <c r="C602" s="15"/>
      <c r="D602" s="15"/>
    </row>
    <row r="603" spans="1:4" s="3" customFormat="1" ht="12">
      <c r="A603" s="13"/>
      <c r="B603" s="15"/>
      <c r="C603" s="15"/>
      <c r="D603" s="15"/>
    </row>
    <row r="604" spans="1:4" s="3" customFormat="1" ht="12">
      <c r="A604" s="13"/>
      <c r="B604" s="15"/>
      <c r="C604" s="15"/>
      <c r="D604" s="15"/>
    </row>
    <row r="605" spans="1:4" s="3" customFormat="1" ht="12">
      <c r="A605" s="13"/>
      <c r="B605" s="15"/>
      <c r="C605" s="15"/>
      <c r="D605" s="15"/>
    </row>
    <row r="606" spans="1:4" s="3" customFormat="1" ht="12">
      <c r="A606" s="13"/>
      <c r="B606" s="15"/>
      <c r="C606" s="15"/>
      <c r="D606" s="15"/>
    </row>
    <row r="607" spans="1:4" s="3" customFormat="1" ht="12">
      <c r="A607" s="13"/>
      <c r="B607" s="15"/>
      <c r="C607" s="15"/>
      <c r="D607" s="15"/>
    </row>
    <row r="608" spans="1:4" s="3" customFormat="1" ht="12">
      <c r="A608" s="13"/>
      <c r="B608" s="15"/>
      <c r="C608" s="15"/>
      <c r="D608" s="15"/>
    </row>
    <row r="609" spans="1:4" s="3" customFormat="1" ht="12">
      <c r="A609" s="13"/>
      <c r="B609" s="15"/>
      <c r="C609" s="15"/>
      <c r="D609" s="15"/>
    </row>
    <row r="610" spans="1:4" s="3" customFormat="1" ht="12">
      <c r="A610" s="13"/>
      <c r="B610" s="15"/>
      <c r="C610" s="15"/>
      <c r="D610" s="15"/>
    </row>
    <row r="611" spans="1:4" s="3" customFormat="1" ht="12">
      <c r="A611" s="13"/>
      <c r="B611" s="15"/>
      <c r="C611" s="15"/>
      <c r="D611" s="15"/>
    </row>
    <row r="612" spans="1:4" s="3" customFormat="1" ht="12">
      <c r="A612" s="13"/>
      <c r="B612" s="15"/>
      <c r="C612" s="15"/>
      <c r="D612" s="15"/>
    </row>
    <row r="613" spans="1:4" s="3" customFormat="1" ht="12">
      <c r="A613" s="13"/>
      <c r="B613" s="15"/>
      <c r="C613" s="15"/>
      <c r="D613" s="15"/>
    </row>
    <row r="614" spans="1:4" s="3" customFormat="1" ht="12">
      <c r="A614" s="13"/>
      <c r="B614" s="15"/>
      <c r="C614" s="15"/>
      <c r="D614" s="15"/>
    </row>
    <row r="615" spans="1:4" s="3" customFormat="1" ht="12">
      <c r="A615" s="13"/>
      <c r="B615" s="15"/>
      <c r="C615" s="15"/>
      <c r="D615" s="15"/>
    </row>
    <row r="616" spans="1:4" s="3" customFormat="1" ht="12">
      <c r="A616" s="13"/>
      <c r="B616" s="15"/>
      <c r="C616" s="15"/>
      <c r="D616" s="15"/>
    </row>
    <row r="617" spans="1:4" s="3" customFormat="1" ht="12">
      <c r="A617" s="13"/>
      <c r="B617" s="15"/>
      <c r="C617" s="15"/>
      <c r="D617" s="15"/>
    </row>
    <row r="618" spans="1:4" s="3" customFormat="1" ht="12">
      <c r="A618" s="13"/>
      <c r="B618" s="15"/>
      <c r="C618" s="15"/>
      <c r="D618" s="15"/>
    </row>
    <row r="619" spans="1:4" s="3" customFormat="1" ht="12">
      <c r="A619" s="13"/>
      <c r="B619" s="15"/>
      <c r="C619" s="15"/>
      <c r="D619" s="15"/>
    </row>
    <row r="620" spans="1:4" s="3" customFormat="1" ht="12">
      <c r="A620" s="13"/>
      <c r="B620" s="15"/>
      <c r="C620" s="15"/>
      <c r="D620" s="15"/>
    </row>
    <row r="621" spans="1:4" s="3" customFormat="1" ht="12">
      <c r="A621" s="13"/>
      <c r="B621" s="15"/>
      <c r="C621" s="15"/>
      <c r="D621" s="15"/>
    </row>
    <row r="622" spans="1:4" s="3" customFormat="1" ht="12">
      <c r="A622" s="13"/>
      <c r="B622" s="15"/>
      <c r="C622" s="15"/>
      <c r="D622" s="15"/>
    </row>
    <row r="623" spans="1:4" s="3" customFormat="1" ht="12">
      <c r="A623" s="13"/>
      <c r="B623" s="15"/>
      <c r="C623" s="15"/>
      <c r="D623" s="15"/>
    </row>
    <row r="624" spans="1:4" s="3" customFormat="1" ht="12">
      <c r="A624" s="13"/>
      <c r="B624" s="15"/>
      <c r="C624" s="15"/>
      <c r="D624" s="15"/>
    </row>
    <row r="625" spans="1:4" s="3" customFormat="1" ht="12">
      <c r="A625" s="13"/>
      <c r="B625" s="15"/>
      <c r="C625" s="15"/>
      <c r="D625" s="15"/>
    </row>
    <row r="626" spans="1:4" s="3" customFormat="1" ht="12">
      <c r="A626" s="13"/>
      <c r="B626" s="15"/>
      <c r="C626" s="15"/>
      <c r="D626" s="15"/>
    </row>
    <row r="627" spans="1:4" s="3" customFormat="1" ht="12">
      <c r="A627" s="13"/>
      <c r="B627" s="15"/>
      <c r="C627" s="15"/>
      <c r="D627" s="15"/>
    </row>
    <row r="628" spans="1:4" s="3" customFormat="1" ht="12">
      <c r="A628" s="13"/>
      <c r="B628" s="15"/>
      <c r="C628" s="15"/>
      <c r="D628" s="15"/>
    </row>
    <row r="629" spans="1:4" s="3" customFormat="1" ht="12">
      <c r="A629" s="13"/>
      <c r="B629" s="15"/>
      <c r="C629" s="15"/>
      <c r="D629" s="15"/>
    </row>
    <row r="630" spans="1:4" s="3" customFormat="1" ht="12">
      <c r="A630" s="13"/>
      <c r="B630" s="15"/>
      <c r="C630" s="15"/>
      <c r="D630" s="15"/>
    </row>
    <row r="631" spans="1:4" s="3" customFormat="1" ht="12">
      <c r="A631" s="13"/>
      <c r="B631" s="15"/>
      <c r="C631" s="15"/>
      <c r="D631" s="15"/>
    </row>
    <row r="632" spans="1:4" s="3" customFormat="1" ht="12">
      <c r="A632" s="13"/>
      <c r="B632" s="15"/>
      <c r="C632" s="15"/>
      <c r="D632" s="15"/>
    </row>
    <row r="633" spans="1:4" s="3" customFormat="1" ht="12">
      <c r="A633" s="13"/>
      <c r="B633" s="15"/>
      <c r="C633" s="15"/>
      <c r="D633" s="15"/>
    </row>
    <row r="634" spans="1:4" s="3" customFormat="1" ht="12">
      <c r="A634" s="13"/>
      <c r="B634" s="15"/>
      <c r="C634" s="15"/>
      <c r="D634" s="15"/>
    </row>
    <row r="635" spans="1:4" s="3" customFormat="1" ht="12">
      <c r="A635" s="13"/>
      <c r="B635" s="15"/>
      <c r="C635" s="15"/>
      <c r="D635" s="15"/>
    </row>
    <row r="636" spans="1:4" s="3" customFormat="1" ht="12">
      <c r="A636" s="13"/>
      <c r="B636" s="15"/>
      <c r="C636" s="15"/>
      <c r="D636" s="15"/>
    </row>
    <row r="637" spans="1:4" s="3" customFormat="1" ht="12">
      <c r="A637" s="13"/>
      <c r="B637" s="15"/>
      <c r="C637" s="15"/>
      <c r="D637" s="15"/>
    </row>
    <row r="638" spans="1:4" s="3" customFormat="1" ht="12">
      <c r="A638" s="13"/>
      <c r="B638" s="15"/>
      <c r="C638" s="15"/>
      <c r="D638" s="15"/>
    </row>
    <row r="639" spans="1:4" s="3" customFormat="1" ht="12">
      <c r="A639" s="13"/>
      <c r="B639" s="15"/>
      <c r="C639" s="15"/>
      <c r="D639" s="15"/>
    </row>
    <row r="640" spans="1:4" s="3" customFormat="1" ht="12">
      <c r="A640" s="13"/>
      <c r="B640" s="15"/>
      <c r="C640" s="15"/>
      <c r="D640" s="15"/>
    </row>
    <row r="641" spans="1:4" s="3" customFormat="1" ht="12">
      <c r="A641" s="13"/>
      <c r="B641" s="15"/>
      <c r="C641" s="15"/>
      <c r="D641" s="15"/>
    </row>
    <row r="642" spans="1:4" s="3" customFormat="1" ht="12">
      <c r="A642" s="13"/>
      <c r="B642" s="15"/>
      <c r="C642" s="15"/>
      <c r="D642" s="15"/>
    </row>
    <row r="643" spans="1:4" s="3" customFormat="1" ht="12">
      <c r="A643" s="13"/>
      <c r="B643" s="15"/>
      <c r="C643" s="15"/>
      <c r="D643" s="15"/>
    </row>
    <row r="644" spans="1:4" s="3" customFormat="1" ht="12">
      <c r="A644" s="13"/>
      <c r="B644" s="15"/>
      <c r="C644" s="15"/>
      <c r="D644" s="15"/>
    </row>
    <row r="645" spans="1:4" s="3" customFormat="1" ht="12">
      <c r="A645" s="13"/>
      <c r="B645" s="15"/>
      <c r="C645" s="15"/>
      <c r="D645" s="15"/>
    </row>
    <row r="646" spans="1:4" s="3" customFormat="1" ht="12">
      <c r="A646" s="13"/>
      <c r="B646" s="15"/>
      <c r="C646" s="15"/>
      <c r="D646" s="15"/>
    </row>
    <row r="647" spans="1:4" s="3" customFormat="1" ht="12">
      <c r="A647" s="13"/>
      <c r="B647" s="15"/>
      <c r="C647" s="15"/>
      <c r="D647" s="15"/>
    </row>
    <row r="648" spans="1:4" s="3" customFormat="1" ht="12">
      <c r="A648" s="13"/>
      <c r="B648" s="15"/>
      <c r="C648" s="15"/>
      <c r="D648" s="15"/>
    </row>
    <row r="649" spans="1:4" s="3" customFormat="1" ht="12">
      <c r="A649" s="13"/>
      <c r="B649" s="15"/>
      <c r="C649" s="15"/>
      <c r="D649" s="15"/>
    </row>
    <row r="650" spans="1:4" s="3" customFormat="1" ht="12">
      <c r="A650" s="13"/>
      <c r="B650" s="15"/>
      <c r="C650" s="15"/>
      <c r="D650" s="15"/>
    </row>
    <row r="651" spans="1:4" s="3" customFormat="1" ht="12">
      <c r="A651" s="13"/>
      <c r="B651" s="15"/>
      <c r="C651" s="15"/>
      <c r="D651" s="15"/>
    </row>
    <row r="652" spans="1:4" s="3" customFormat="1" ht="12">
      <c r="A652" s="13"/>
      <c r="B652" s="15"/>
      <c r="C652" s="15"/>
      <c r="D652" s="15"/>
    </row>
    <row r="653" spans="1:4" s="3" customFormat="1" ht="12">
      <c r="A653" s="13"/>
      <c r="B653" s="15"/>
      <c r="C653" s="15"/>
      <c r="D653" s="15"/>
    </row>
    <row r="654" spans="1:4" s="3" customFormat="1" ht="12">
      <c r="A654" s="13"/>
      <c r="B654" s="15"/>
      <c r="C654" s="15"/>
      <c r="D654" s="15"/>
    </row>
    <row r="655" spans="1:4" s="3" customFormat="1" ht="12">
      <c r="A655" s="13"/>
      <c r="B655" s="15"/>
      <c r="C655" s="15"/>
      <c r="D655" s="15"/>
    </row>
    <row r="656" spans="1:4" s="3" customFormat="1" ht="12">
      <c r="A656" s="13"/>
      <c r="B656" s="15"/>
      <c r="C656" s="15"/>
      <c r="D656" s="15"/>
    </row>
    <row r="657" spans="1:4" s="3" customFormat="1" ht="12">
      <c r="A657" s="13"/>
      <c r="B657" s="15"/>
      <c r="C657" s="15"/>
      <c r="D657" s="15"/>
    </row>
    <row r="658" spans="1:4" s="3" customFormat="1" ht="12">
      <c r="A658" s="13"/>
      <c r="B658" s="15"/>
      <c r="C658" s="15"/>
      <c r="D658" s="15"/>
    </row>
    <row r="659" spans="1:4" s="3" customFormat="1" ht="12">
      <c r="A659" s="13"/>
      <c r="B659" s="15"/>
      <c r="C659" s="15"/>
      <c r="D659" s="15"/>
    </row>
    <row r="660" spans="1:4" s="3" customFormat="1" ht="12">
      <c r="A660" s="13"/>
      <c r="B660" s="15"/>
      <c r="C660" s="15"/>
      <c r="D660" s="15"/>
    </row>
    <row r="661" spans="1:4" s="3" customFormat="1" ht="12">
      <c r="A661" s="13"/>
      <c r="B661" s="15"/>
      <c r="C661" s="15"/>
      <c r="D661" s="15"/>
    </row>
    <row r="662" spans="1:4" s="3" customFormat="1" ht="12">
      <c r="A662" s="13"/>
      <c r="B662" s="15"/>
      <c r="C662" s="15"/>
      <c r="D662" s="15"/>
    </row>
    <row r="663" spans="1:4" s="3" customFormat="1" ht="12">
      <c r="A663" s="13"/>
      <c r="B663" s="15"/>
      <c r="C663" s="15"/>
      <c r="D663" s="15"/>
    </row>
    <row r="664" spans="1:4" s="3" customFormat="1" ht="12">
      <c r="A664" s="13"/>
      <c r="B664" s="15"/>
      <c r="C664" s="15"/>
      <c r="D664" s="15"/>
    </row>
    <row r="665" spans="1:4" s="3" customFormat="1" ht="12">
      <c r="A665" s="13"/>
      <c r="B665" s="15"/>
      <c r="C665" s="15"/>
      <c r="D665" s="15"/>
    </row>
    <row r="666" spans="1:4" s="3" customFormat="1" ht="12">
      <c r="A666" s="13"/>
      <c r="B666" s="15"/>
      <c r="C666" s="15"/>
      <c r="D666" s="15"/>
    </row>
    <row r="667" spans="1:4" s="3" customFormat="1" ht="12">
      <c r="A667" s="13"/>
      <c r="B667" s="15"/>
      <c r="C667" s="15"/>
      <c r="D667" s="15"/>
    </row>
    <row r="668" spans="1:4" s="3" customFormat="1" ht="12">
      <c r="A668" s="13"/>
      <c r="B668" s="15"/>
      <c r="C668" s="15"/>
      <c r="D668" s="15"/>
    </row>
    <row r="669" spans="1:4" s="3" customFormat="1" ht="12">
      <c r="A669" s="13"/>
      <c r="B669" s="15"/>
      <c r="C669" s="15"/>
      <c r="D669" s="15"/>
    </row>
    <row r="670" spans="1:4" s="3" customFormat="1" ht="12">
      <c r="A670" s="13"/>
      <c r="B670" s="15"/>
      <c r="C670" s="15"/>
      <c r="D670" s="15"/>
    </row>
    <row r="671" spans="1:4" s="3" customFormat="1" ht="12">
      <c r="A671" s="13"/>
      <c r="B671" s="15"/>
      <c r="C671" s="15"/>
      <c r="D671" s="15"/>
    </row>
    <row r="672" spans="1:4" s="3" customFormat="1" ht="12">
      <c r="A672" s="13"/>
      <c r="B672" s="15"/>
      <c r="C672" s="15"/>
      <c r="D672" s="15"/>
    </row>
    <row r="673" spans="1:4" s="3" customFormat="1" ht="12">
      <c r="A673" s="13"/>
      <c r="B673" s="15"/>
      <c r="C673" s="15"/>
      <c r="D673" s="15"/>
    </row>
    <row r="674" spans="1:4" s="3" customFormat="1" ht="12">
      <c r="A674" s="13"/>
      <c r="B674" s="15"/>
      <c r="C674" s="15"/>
      <c r="D674" s="15"/>
    </row>
    <row r="675" spans="1:4" s="3" customFormat="1" ht="12">
      <c r="A675" s="13"/>
      <c r="B675" s="15"/>
      <c r="C675" s="15"/>
      <c r="D675" s="15"/>
    </row>
    <row r="676" spans="1:4" s="3" customFormat="1" ht="12">
      <c r="A676" s="13"/>
      <c r="B676" s="15"/>
      <c r="C676" s="15"/>
      <c r="D676" s="15"/>
    </row>
    <row r="677" spans="1:4" s="3" customFormat="1" ht="12">
      <c r="A677" s="13"/>
      <c r="B677" s="15"/>
      <c r="C677" s="15"/>
      <c r="D677" s="15"/>
    </row>
    <row r="678" spans="1:4" s="3" customFormat="1" ht="12">
      <c r="A678" s="13"/>
      <c r="B678" s="15"/>
      <c r="C678" s="15"/>
      <c r="D678" s="15"/>
    </row>
    <row r="679" spans="1:4" s="3" customFormat="1" ht="12">
      <c r="A679" s="13"/>
      <c r="B679" s="15"/>
      <c r="C679" s="15"/>
      <c r="D679" s="15"/>
    </row>
    <row r="680" spans="1:4" s="3" customFormat="1" ht="12">
      <c r="A680" s="13"/>
      <c r="B680" s="15"/>
      <c r="C680" s="15"/>
      <c r="D680" s="15"/>
    </row>
    <row r="681" spans="1:4" s="3" customFormat="1" ht="12">
      <c r="A681" s="13"/>
      <c r="B681" s="15"/>
      <c r="C681" s="15"/>
      <c r="D681" s="15"/>
    </row>
    <row r="682" spans="1:4" s="3" customFormat="1" ht="12">
      <c r="A682" s="13"/>
      <c r="B682" s="15"/>
      <c r="C682" s="15"/>
      <c r="D682" s="15"/>
    </row>
    <row r="683" spans="1:4" s="3" customFormat="1" ht="12">
      <c r="A683" s="13"/>
      <c r="B683" s="15"/>
      <c r="C683" s="15"/>
      <c r="D683" s="15"/>
    </row>
    <row r="684" spans="1:4" s="3" customFormat="1" ht="12">
      <c r="A684" s="13"/>
      <c r="B684" s="15"/>
      <c r="C684" s="15"/>
      <c r="D684" s="15"/>
    </row>
    <row r="685" spans="1:4" s="3" customFormat="1" ht="12">
      <c r="A685" s="13"/>
      <c r="B685" s="15"/>
      <c r="C685" s="15"/>
      <c r="D685" s="15"/>
    </row>
    <row r="686" spans="1:4" s="3" customFormat="1" ht="12">
      <c r="A686" s="13"/>
      <c r="B686" s="15"/>
      <c r="C686" s="15"/>
      <c r="D686" s="15"/>
    </row>
    <row r="687" spans="1:4" s="3" customFormat="1" ht="12">
      <c r="A687" s="13"/>
      <c r="B687" s="15"/>
      <c r="C687" s="15"/>
      <c r="D687" s="15"/>
    </row>
    <row r="688" spans="1:4" s="3" customFormat="1" ht="12">
      <c r="A688" s="13"/>
      <c r="B688" s="15"/>
      <c r="C688" s="15"/>
      <c r="D688" s="15"/>
    </row>
    <row r="689" spans="1:4" s="3" customFormat="1" ht="12">
      <c r="A689" s="13"/>
      <c r="B689" s="15"/>
      <c r="C689" s="15"/>
      <c r="D689" s="15"/>
    </row>
    <row r="690" spans="1:4" s="3" customFormat="1" ht="12">
      <c r="A690" s="13"/>
      <c r="B690" s="15"/>
      <c r="C690" s="15"/>
      <c r="D690" s="15"/>
    </row>
    <row r="691" spans="1:4" s="3" customFormat="1" ht="12">
      <c r="A691" s="13"/>
      <c r="B691" s="15"/>
      <c r="C691" s="15"/>
      <c r="D691" s="15"/>
    </row>
    <row r="692" spans="1:4" s="3" customFormat="1" ht="12">
      <c r="A692" s="13"/>
      <c r="B692" s="15"/>
      <c r="C692" s="15"/>
      <c r="D692" s="15"/>
    </row>
    <row r="693" spans="1:4" s="3" customFormat="1" ht="12">
      <c r="A693" s="13"/>
      <c r="B693" s="15"/>
      <c r="C693" s="15"/>
      <c r="D693" s="15"/>
    </row>
    <row r="694" spans="1:4" s="3" customFormat="1" ht="12">
      <c r="A694" s="13"/>
      <c r="B694" s="15"/>
      <c r="C694" s="15"/>
      <c r="D694" s="15"/>
    </row>
    <row r="695" spans="1:4" s="3" customFormat="1" ht="12">
      <c r="A695" s="13"/>
      <c r="B695" s="15"/>
      <c r="C695" s="15"/>
      <c r="D695" s="15"/>
    </row>
    <row r="696" spans="1:4" s="3" customFormat="1" ht="12">
      <c r="A696" s="13"/>
      <c r="B696" s="15"/>
      <c r="C696" s="15"/>
      <c r="D696" s="15"/>
    </row>
    <row r="697" spans="1:4" s="3" customFormat="1" ht="12">
      <c r="A697" s="13"/>
      <c r="B697" s="15"/>
      <c r="C697" s="15"/>
      <c r="D697" s="15"/>
    </row>
    <row r="698" spans="1:4" s="3" customFormat="1" ht="12">
      <c r="A698" s="13"/>
      <c r="B698" s="15"/>
      <c r="C698" s="15"/>
      <c r="D698" s="15"/>
    </row>
    <row r="699" spans="1:4" s="3" customFormat="1" ht="12">
      <c r="A699" s="13"/>
      <c r="B699" s="15"/>
      <c r="C699" s="15"/>
      <c r="D699" s="15"/>
    </row>
    <row r="700" spans="1:4" s="3" customFormat="1" ht="12">
      <c r="A700" s="13"/>
      <c r="B700" s="15"/>
      <c r="C700" s="15"/>
      <c r="D700" s="15"/>
    </row>
    <row r="701" spans="1:4" s="3" customFormat="1" ht="12">
      <c r="A701" s="13"/>
      <c r="B701" s="15"/>
      <c r="C701" s="15"/>
      <c r="D701" s="15"/>
    </row>
    <row r="702" spans="1:4" s="3" customFormat="1" ht="12">
      <c r="A702" s="13"/>
      <c r="B702" s="15"/>
      <c r="C702" s="15"/>
      <c r="D702" s="15"/>
    </row>
    <row r="703" spans="1:4" s="3" customFormat="1" ht="12">
      <c r="A703" s="13"/>
      <c r="B703" s="15"/>
      <c r="C703" s="15"/>
      <c r="D703" s="15"/>
    </row>
    <row r="704" spans="1:4" s="3" customFormat="1" ht="12">
      <c r="A704" s="13"/>
      <c r="B704" s="15"/>
      <c r="C704" s="15"/>
      <c r="D704" s="15"/>
    </row>
    <row r="705" spans="1:4" s="3" customFormat="1" ht="12">
      <c r="A705" s="13"/>
      <c r="B705" s="15"/>
      <c r="C705" s="15"/>
      <c r="D705" s="15"/>
    </row>
    <row r="706" spans="1:4" s="3" customFormat="1" ht="12">
      <c r="A706" s="13"/>
      <c r="B706" s="15"/>
      <c r="C706" s="15"/>
      <c r="D706" s="15"/>
    </row>
    <row r="707" spans="1:4" s="3" customFormat="1" ht="12">
      <c r="A707" s="13"/>
      <c r="B707" s="15"/>
      <c r="C707" s="15"/>
      <c r="D707" s="15"/>
    </row>
    <row r="708" spans="1:4" s="3" customFormat="1" ht="12">
      <c r="A708" s="13"/>
      <c r="B708" s="15"/>
      <c r="C708" s="15"/>
      <c r="D708" s="15"/>
    </row>
    <row r="709" spans="1:4" s="3" customFormat="1" ht="12">
      <c r="A709" s="13"/>
      <c r="B709" s="15"/>
      <c r="C709" s="15"/>
      <c r="D709" s="15"/>
    </row>
    <row r="710" spans="1:4" s="3" customFormat="1" ht="12">
      <c r="A710" s="13"/>
      <c r="B710" s="15"/>
      <c r="C710" s="15"/>
      <c r="D710" s="15"/>
    </row>
    <row r="711" spans="1:4" s="3" customFormat="1" ht="12">
      <c r="A711" s="13"/>
      <c r="B711" s="15"/>
      <c r="C711" s="15"/>
      <c r="D711" s="15"/>
    </row>
    <row r="712" spans="1:4" s="3" customFormat="1" ht="12">
      <c r="A712" s="13"/>
      <c r="B712" s="15"/>
      <c r="C712" s="15"/>
      <c r="D712" s="15"/>
    </row>
    <row r="713" spans="1:4" s="3" customFormat="1" ht="12">
      <c r="A713" s="13"/>
      <c r="B713" s="15"/>
      <c r="C713" s="15"/>
      <c r="D713" s="15"/>
    </row>
    <row r="714" spans="1:4" s="3" customFormat="1" ht="12">
      <c r="A714" s="13"/>
      <c r="B714" s="15"/>
      <c r="C714" s="15"/>
      <c r="D714" s="15"/>
    </row>
    <row r="715" spans="1:4" s="3" customFormat="1" ht="12">
      <c r="A715" s="13"/>
      <c r="B715" s="15"/>
      <c r="C715" s="15"/>
      <c r="D715" s="15"/>
    </row>
    <row r="716" spans="1:4" s="3" customFormat="1" ht="12">
      <c r="A716" s="13"/>
      <c r="B716" s="15"/>
      <c r="C716" s="15"/>
      <c r="D716" s="15"/>
    </row>
    <row r="717" spans="1:4" s="3" customFormat="1" ht="12">
      <c r="A717" s="13"/>
      <c r="B717" s="15"/>
      <c r="C717" s="15"/>
      <c r="D717" s="15"/>
    </row>
    <row r="718" spans="1:4" s="3" customFormat="1" ht="12">
      <c r="A718" s="13"/>
      <c r="B718" s="15"/>
      <c r="C718" s="15"/>
      <c r="D718" s="15"/>
    </row>
    <row r="719" spans="1:4" s="3" customFormat="1" ht="12">
      <c r="A719" s="13"/>
      <c r="B719" s="15"/>
      <c r="C719" s="15"/>
      <c r="D719" s="15"/>
    </row>
    <row r="720" spans="1:4" s="3" customFormat="1" ht="12">
      <c r="A720" s="13"/>
      <c r="B720" s="15"/>
      <c r="C720" s="15"/>
      <c r="D720" s="15"/>
    </row>
    <row r="721" spans="1:4" s="3" customFormat="1" ht="12">
      <c r="A721" s="13"/>
      <c r="B721" s="15"/>
      <c r="C721" s="15"/>
      <c r="D721" s="15"/>
    </row>
    <row r="722" spans="1:4" s="3" customFormat="1" ht="12">
      <c r="A722" s="13"/>
      <c r="B722" s="15"/>
      <c r="C722" s="15"/>
      <c r="D722" s="15"/>
    </row>
    <row r="723" spans="1:4" s="3" customFormat="1" ht="12">
      <c r="A723" s="13"/>
      <c r="B723" s="15"/>
      <c r="C723" s="15"/>
      <c r="D723" s="15"/>
    </row>
    <row r="724" spans="1:4" s="3" customFormat="1" ht="12">
      <c r="A724" s="13"/>
      <c r="B724" s="15"/>
      <c r="C724" s="15"/>
      <c r="D724" s="15"/>
    </row>
    <row r="725" spans="1:4" s="3" customFormat="1" ht="12">
      <c r="A725" s="13"/>
      <c r="B725" s="15"/>
      <c r="C725" s="15"/>
      <c r="D725" s="15"/>
    </row>
    <row r="726" spans="1:4" s="3" customFormat="1" ht="12">
      <c r="A726" s="13"/>
      <c r="B726" s="15"/>
      <c r="C726" s="15"/>
      <c r="D726" s="15"/>
    </row>
    <row r="727" spans="1:4" s="3" customFormat="1" ht="12">
      <c r="A727" s="13"/>
      <c r="B727" s="15"/>
      <c r="C727" s="15"/>
      <c r="D727" s="15"/>
    </row>
    <row r="728" spans="1:4" s="3" customFormat="1" ht="12">
      <c r="A728" s="13"/>
      <c r="B728" s="15"/>
      <c r="C728" s="15"/>
      <c r="D728" s="15"/>
    </row>
    <row r="729" spans="1:4" s="3" customFormat="1" ht="12">
      <c r="A729" s="13"/>
      <c r="B729" s="15"/>
      <c r="C729" s="15"/>
      <c r="D729" s="15"/>
    </row>
    <row r="730" spans="1:4" s="3" customFormat="1" ht="12">
      <c r="A730" s="13"/>
      <c r="B730" s="15"/>
      <c r="C730" s="15"/>
      <c r="D730" s="15"/>
    </row>
    <row r="731" spans="1:4" s="3" customFormat="1" ht="12">
      <c r="A731" s="13"/>
      <c r="B731" s="15"/>
      <c r="C731" s="15"/>
      <c r="D731" s="15"/>
    </row>
    <row r="732" spans="1:4" s="3" customFormat="1" ht="12">
      <c r="A732" s="13"/>
      <c r="B732" s="15"/>
      <c r="C732" s="15"/>
      <c r="D732" s="15"/>
    </row>
    <row r="733" spans="1:4" s="3" customFormat="1" ht="12">
      <c r="A733" s="13"/>
      <c r="B733" s="15"/>
      <c r="C733" s="15"/>
      <c r="D733" s="15"/>
    </row>
    <row r="734" spans="1:4" s="3" customFormat="1" ht="12">
      <c r="A734" s="13"/>
      <c r="B734" s="15"/>
      <c r="C734" s="15"/>
      <c r="D734" s="15"/>
    </row>
    <row r="735" spans="1:4" s="3" customFormat="1" ht="12">
      <c r="A735" s="13"/>
      <c r="B735" s="15"/>
      <c r="C735" s="15"/>
      <c r="D735" s="15"/>
    </row>
    <row r="736" spans="1:4" s="3" customFormat="1" ht="12">
      <c r="A736" s="13"/>
      <c r="B736" s="15"/>
      <c r="C736" s="15"/>
      <c r="D736" s="15"/>
    </row>
    <row r="737" spans="1:4" s="3" customFormat="1" ht="12">
      <c r="A737" s="13"/>
      <c r="B737" s="15"/>
      <c r="C737" s="15"/>
      <c r="D737" s="15"/>
    </row>
    <row r="738" spans="1:4" s="3" customFormat="1" ht="12">
      <c r="A738" s="13"/>
      <c r="B738" s="15"/>
      <c r="C738" s="15"/>
      <c r="D738" s="15"/>
    </row>
    <row r="739" spans="1:4" s="3" customFormat="1" ht="12">
      <c r="A739" s="13"/>
      <c r="B739" s="15"/>
      <c r="C739" s="15"/>
      <c r="D739" s="15"/>
    </row>
    <row r="740" spans="1:4" s="3" customFormat="1" ht="12">
      <c r="A740" s="13"/>
      <c r="B740" s="15"/>
      <c r="C740" s="15"/>
      <c r="D740" s="15"/>
    </row>
    <row r="741" spans="1:4" s="3" customFormat="1" ht="12">
      <c r="A741" s="13"/>
      <c r="B741" s="15"/>
      <c r="C741" s="15"/>
      <c r="D741" s="15"/>
    </row>
    <row r="742" spans="1:4" s="3" customFormat="1" ht="12">
      <c r="A742" s="13"/>
      <c r="B742" s="15"/>
      <c r="C742" s="15"/>
      <c r="D742" s="15"/>
    </row>
    <row r="743" spans="1:4" s="3" customFormat="1" ht="12">
      <c r="A743" s="13"/>
      <c r="B743" s="15"/>
      <c r="C743" s="15"/>
      <c r="D743" s="15"/>
    </row>
    <row r="744" spans="1:4" s="3" customFormat="1" ht="12">
      <c r="A744" s="13"/>
      <c r="B744" s="15"/>
      <c r="C744" s="15"/>
      <c r="D744" s="15"/>
    </row>
    <row r="745" spans="1:4" s="3" customFormat="1" ht="12">
      <c r="A745" s="13"/>
      <c r="B745" s="15"/>
      <c r="C745" s="15"/>
      <c r="D745" s="15"/>
    </row>
    <row r="746" spans="1:4" s="3" customFormat="1" ht="12">
      <c r="A746" s="13"/>
      <c r="B746" s="15"/>
      <c r="C746" s="15"/>
      <c r="D746" s="15"/>
    </row>
    <row r="747" spans="1:4" s="3" customFormat="1" ht="12">
      <c r="A747" s="13"/>
      <c r="B747" s="15"/>
      <c r="C747" s="15"/>
      <c r="D747" s="15"/>
    </row>
    <row r="748" spans="1:4" s="3" customFormat="1" ht="12">
      <c r="A748" s="13"/>
      <c r="B748" s="15"/>
      <c r="C748" s="15"/>
      <c r="D748" s="15"/>
    </row>
    <row r="749" spans="1:4" s="3" customFormat="1" ht="12">
      <c r="A749" s="13"/>
      <c r="B749" s="15"/>
      <c r="C749" s="15"/>
      <c r="D749" s="15"/>
    </row>
    <row r="750" spans="1:4" s="3" customFormat="1" ht="12">
      <c r="A750" s="13"/>
      <c r="B750" s="15"/>
      <c r="C750" s="15"/>
      <c r="D750" s="15"/>
    </row>
    <row r="751" spans="1:4" s="3" customFormat="1" ht="12">
      <c r="A751" s="13"/>
      <c r="B751" s="15"/>
      <c r="C751" s="15"/>
      <c r="D751" s="15"/>
    </row>
    <row r="752" spans="1:4" s="3" customFormat="1" ht="12">
      <c r="A752" s="13"/>
      <c r="B752" s="15"/>
      <c r="C752" s="15"/>
      <c r="D752" s="15"/>
    </row>
    <row r="753" spans="1:4" s="3" customFormat="1" ht="12">
      <c r="A753" s="13"/>
      <c r="B753" s="15"/>
      <c r="C753" s="15"/>
      <c r="D753" s="15"/>
    </row>
    <row r="754" spans="1:4" s="3" customFormat="1" ht="12">
      <c r="A754" s="13"/>
      <c r="B754" s="15"/>
      <c r="C754" s="15"/>
      <c r="D754" s="15"/>
    </row>
    <row r="755" spans="1:4" s="3" customFormat="1" ht="12">
      <c r="A755" s="13"/>
      <c r="B755" s="15"/>
      <c r="C755" s="15"/>
      <c r="D755" s="15"/>
    </row>
    <row r="756" spans="1:4" s="3" customFormat="1" ht="12">
      <c r="A756" s="13"/>
      <c r="B756" s="15"/>
      <c r="C756" s="15"/>
      <c r="D756" s="15"/>
    </row>
    <row r="757" spans="1:4" s="3" customFormat="1" ht="12">
      <c r="A757" s="13"/>
      <c r="B757" s="15"/>
      <c r="C757" s="15"/>
      <c r="D757" s="15"/>
    </row>
    <row r="758" spans="1:4" s="3" customFormat="1" ht="12">
      <c r="A758" s="13"/>
      <c r="B758" s="15"/>
      <c r="C758" s="15"/>
      <c r="D758" s="15"/>
    </row>
    <row r="759" spans="1:4" s="3" customFormat="1" ht="12">
      <c r="A759" s="13"/>
      <c r="B759" s="15"/>
      <c r="C759" s="15"/>
      <c r="D759" s="15"/>
    </row>
    <row r="760" spans="1:4" s="3" customFormat="1" ht="12">
      <c r="A760" s="13"/>
      <c r="B760" s="15"/>
      <c r="C760" s="15"/>
      <c r="D760" s="15"/>
    </row>
    <row r="761" spans="1:4" s="3" customFormat="1" ht="12">
      <c r="A761" s="13"/>
      <c r="B761" s="15"/>
      <c r="C761" s="15"/>
      <c r="D761" s="15"/>
    </row>
    <row r="762" spans="1:4" s="3" customFormat="1" ht="12">
      <c r="A762" s="13"/>
      <c r="B762" s="15"/>
      <c r="C762" s="15"/>
      <c r="D762" s="15"/>
    </row>
    <row r="763" spans="1:4" s="3" customFormat="1" ht="12">
      <c r="A763" s="13"/>
      <c r="B763" s="15"/>
      <c r="C763" s="15"/>
      <c r="D763" s="15"/>
    </row>
    <row r="764" spans="1:4" s="3" customFormat="1" ht="12">
      <c r="A764" s="13"/>
      <c r="B764" s="15"/>
      <c r="C764" s="15"/>
      <c r="D764" s="15"/>
    </row>
    <row r="765" spans="1:4" s="3" customFormat="1" ht="12">
      <c r="A765" s="13"/>
      <c r="B765" s="15"/>
      <c r="C765" s="15"/>
      <c r="D765" s="15"/>
    </row>
    <row r="766" spans="1:4" s="3" customFormat="1" ht="12">
      <c r="A766" s="13"/>
      <c r="B766" s="15"/>
      <c r="C766" s="15"/>
      <c r="D766" s="15"/>
    </row>
    <row r="767" spans="1:4" s="3" customFormat="1" ht="12">
      <c r="A767" s="13"/>
      <c r="B767" s="15"/>
      <c r="C767" s="15"/>
      <c r="D767" s="15"/>
    </row>
    <row r="768" spans="1:4" s="3" customFormat="1" ht="12">
      <c r="A768" s="13"/>
      <c r="B768" s="15"/>
      <c r="C768" s="15"/>
      <c r="D768" s="15"/>
    </row>
    <row r="769" spans="1:4" s="3" customFormat="1" ht="12">
      <c r="A769" s="13"/>
      <c r="B769" s="15"/>
      <c r="C769" s="15"/>
      <c r="D769" s="15"/>
    </row>
    <row r="770" spans="1:4" s="3" customFormat="1" ht="12">
      <c r="A770" s="13"/>
      <c r="B770" s="15"/>
      <c r="C770" s="15"/>
      <c r="D770" s="15"/>
    </row>
    <row r="771" spans="1:4" s="3" customFormat="1" ht="12">
      <c r="A771" s="13"/>
      <c r="B771" s="15"/>
      <c r="C771" s="15"/>
      <c r="D771" s="15"/>
    </row>
    <row r="772" spans="1:4" s="3" customFormat="1" ht="12">
      <c r="A772" s="13"/>
      <c r="B772" s="15"/>
      <c r="C772" s="15"/>
      <c r="D772" s="15"/>
    </row>
    <row r="773" spans="1:4" s="3" customFormat="1" ht="12">
      <c r="A773" s="13"/>
      <c r="B773" s="15"/>
      <c r="C773" s="15"/>
      <c r="D773" s="15"/>
    </row>
    <row r="774" spans="1:4" s="3" customFormat="1" ht="12">
      <c r="A774" s="13"/>
      <c r="B774" s="15"/>
      <c r="C774" s="15"/>
      <c r="D774" s="15"/>
    </row>
    <row r="775" spans="1:4" s="3" customFormat="1" ht="12">
      <c r="A775" s="13"/>
      <c r="B775" s="15"/>
      <c r="C775" s="15"/>
      <c r="D775" s="15"/>
    </row>
    <row r="776" spans="1:4" s="3" customFormat="1" ht="12">
      <c r="A776" s="13"/>
      <c r="B776" s="15"/>
      <c r="C776" s="15"/>
      <c r="D776" s="15"/>
    </row>
    <row r="777" spans="1:4" s="3" customFormat="1" ht="12">
      <c r="A777" s="13"/>
      <c r="B777" s="15"/>
      <c r="C777" s="15"/>
      <c r="D777" s="15"/>
    </row>
    <row r="778" spans="1:4" s="3" customFormat="1" ht="12">
      <c r="A778" s="13"/>
      <c r="B778" s="15"/>
      <c r="C778" s="15"/>
      <c r="D778" s="15"/>
    </row>
    <row r="779" spans="1:4" s="3" customFormat="1" ht="12">
      <c r="A779" s="13"/>
      <c r="B779" s="15"/>
      <c r="C779" s="15"/>
      <c r="D779" s="15"/>
    </row>
    <row r="780" spans="1:4" s="3" customFormat="1" ht="12">
      <c r="A780" s="13"/>
      <c r="B780" s="15"/>
      <c r="C780" s="15"/>
      <c r="D780" s="15"/>
    </row>
    <row r="781" spans="1:4" s="3" customFormat="1" ht="12">
      <c r="A781" s="13"/>
      <c r="B781" s="15"/>
      <c r="C781" s="15"/>
      <c r="D781" s="15"/>
    </row>
    <row r="782" spans="1:4" s="3" customFormat="1" ht="12">
      <c r="A782" s="13"/>
      <c r="B782" s="15"/>
      <c r="C782" s="15"/>
      <c r="D782" s="15"/>
    </row>
    <row r="783" spans="1:4" s="3" customFormat="1" ht="12">
      <c r="A783" s="13"/>
      <c r="B783" s="15"/>
      <c r="C783" s="15"/>
      <c r="D783" s="15"/>
    </row>
    <row r="784" spans="1:4" s="3" customFormat="1" ht="12">
      <c r="A784" s="13"/>
      <c r="B784" s="15"/>
      <c r="C784" s="15"/>
      <c r="D784" s="15"/>
    </row>
    <row r="785" spans="1:4" s="3" customFormat="1" ht="12">
      <c r="A785" s="13"/>
      <c r="B785" s="15"/>
      <c r="C785" s="15"/>
      <c r="D785" s="15"/>
    </row>
    <row r="786" spans="1:4" s="3" customFormat="1" ht="12">
      <c r="A786" s="13"/>
      <c r="B786" s="15"/>
      <c r="C786" s="15"/>
      <c r="D786" s="15"/>
    </row>
    <row r="787" spans="1:4" s="3" customFormat="1" ht="12">
      <c r="A787" s="13"/>
      <c r="B787" s="15"/>
      <c r="C787" s="15"/>
      <c r="D787" s="15"/>
    </row>
    <row r="788" spans="1:4" s="3" customFormat="1" ht="12">
      <c r="A788" s="13"/>
      <c r="B788" s="15"/>
      <c r="C788" s="15"/>
      <c r="D788" s="15"/>
    </row>
    <row r="789" spans="1:4" s="3" customFormat="1" ht="12">
      <c r="A789" s="13"/>
      <c r="B789" s="15"/>
      <c r="C789" s="15"/>
      <c r="D789" s="15"/>
    </row>
    <row r="790" spans="1:4" s="3" customFormat="1" ht="12">
      <c r="A790" s="13"/>
      <c r="B790" s="15"/>
      <c r="C790" s="15"/>
      <c r="D790" s="15"/>
    </row>
    <row r="791" spans="1:4" s="3" customFormat="1" ht="12">
      <c r="A791" s="13"/>
      <c r="B791" s="15"/>
      <c r="C791" s="15"/>
      <c r="D791" s="15"/>
    </row>
    <row r="792" spans="1:4" s="3" customFormat="1" ht="12">
      <c r="A792" s="13"/>
      <c r="B792" s="15"/>
      <c r="C792" s="15"/>
      <c r="D792" s="15"/>
    </row>
    <row r="793" spans="1:4" s="3" customFormat="1" ht="12">
      <c r="A793" s="13"/>
      <c r="B793" s="15"/>
      <c r="C793" s="15"/>
      <c r="D793" s="15"/>
    </row>
    <row r="794" spans="1:4" s="3" customFormat="1" ht="12">
      <c r="A794" s="13"/>
      <c r="B794" s="15"/>
      <c r="C794" s="15"/>
      <c r="D794" s="15"/>
    </row>
    <row r="795" spans="1:4" s="3" customFormat="1" ht="12">
      <c r="A795" s="13"/>
      <c r="B795" s="15"/>
      <c r="C795" s="15"/>
      <c r="D795" s="15"/>
    </row>
    <row r="796" spans="1:4" s="3" customFormat="1" ht="12">
      <c r="A796" s="13"/>
      <c r="B796" s="15"/>
      <c r="C796" s="15"/>
      <c r="D796" s="15"/>
    </row>
    <row r="797" spans="1:4" s="3" customFormat="1" ht="12">
      <c r="A797" s="13"/>
      <c r="B797" s="15"/>
      <c r="C797" s="15"/>
      <c r="D797" s="15"/>
    </row>
    <row r="798" spans="1:4" s="3" customFormat="1" ht="12">
      <c r="A798" s="13"/>
      <c r="B798" s="15"/>
      <c r="C798" s="15"/>
      <c r="D798" s="15"/>
    </row>
    <row r="799" spans="1:4" s="3" customFormat="1" ht="12">
      <c r="A799" s="13"/>
      <c r="B799" s="15"/>
      <c r="C799" s="15"/>
      <c r="D799" s="15"/>
    </row>
    <row r="800" spans="1:4" s="3" customFormat="1" ht="12">
      <c r="A800" s="13"/>
      <c r="B800" s="15"/>
      <c r="C800" s="15"/>
      <c r="D800" s="15"/>
    </row>
    <row r="801" spans="1:4" s="3" customFormat="1" ht="12">
      <c r="A801" s="13"/>
      <c r="B801" s="15"/>
      <c r="C801" s="15"/>
      <c r="D801" s="15"/>
    </row>
    <row r="802" spans="1:4" s="3" customFormat="1" ht="12">
      <c r="A802" s="13"/>
      <c r="B802" s="15"/>
      <c r="C802" s="15"/>
      <c r="D802" s="15"/>
    </row>
    <row r="803" spans="1:4" s="3" customFormat="1" ht="12">
      <c r="A803" s="13"/>
      <c r="B803" s="15"/>
      <c r="C803" s="15"/>
      <c r="D803" s="15"/>
    </row>
    <row r="804" spans="1:4" s="3" customFormat="1" ht="12">
      <c r="A804" s="13"/>
      <c r="B804" s="15"/>
      <c r="C804" s="15"/>
      <c r="D804" s="15"/>
    </row>
    <row r="805" spans="1:4" s="3" customFormat="1" ht="12">
      <c r="A805" s="13"/>
      <c r="B805" s="15"/>
      <c r="C805" s="15"/>
      <c r="D805" s="15"/>
    </row>
    <row r="806" spans="1:4" s="3" customFormat="1" ht="12">
      <c r="A806" s="13"/>
      <c r="B806" s="15"/>
      <c r="C806" s="15"/>
      <c r="D806" s="15"/>
    </row>
    <row r="807" spans="1:4" s="3" customFormat="1" ht="12">
      <c r="A807" s="13"/>
      <c r="B807" s="15"/>
      <c r="C807" s="15"/>
      <c r="D807" s="15"/>
    </row>
    <row r="808" spans="1:4" s="3" customFormat="1" ht="12">
      <c r="A808" s="13"/>
      <c r="B808" s="15"/>
      <c r="C808" s="15"/>
      <c r="D808" s="15"/>
    </row>
    <row r="809" spans="1:4" s="3" customFormat="1" ht="12">
      <c r="A809" s="13"/>
      <c r="B809" s="15"/>
      <c r="C809" s="15"/>
      <c r="D809" s="15"/>
    </row>
    <row r="810" spans="1:4" s="3" customFormat="1" ht="12">
      <c r="A810" s="13"/>
      <c r="B810" s="15"/>
      <c r="C810" s="15"/>
      <c r="D810" s="15"/>
    </row>
    <row r="811" spans="1:4" s="3" customFormat="1" ht="12">
      <c r="A811" s="13"/>
      <c r="B811" s="15"/>
      <c r="C811" s="15"/>
      <c r="D811" s="15"/>
    </row>
    <row r="812" spans="1:4" s="3" customFormat="1" ht="12">
      <c r="A812" s="13"/>
      <c r="B812" s="15"/>
      <c r="C812" s="15"/>
      <c r="D812" s="15"/>
    </row>
    <row r="813" spans="1:4" s="3" customFormat="1" ht="12">
      <c r="A813" s="13"/>
      <c r="B813" s="15"/>
      <c r="C813" s="15"/>
      <c r="D813" s="15"/>
    </row>
    <row r="814" spans="1:4" s="3" customFormat="1" ht="12">
      <c r="A814" s="13"/>
      <c r="B814" s="15"/>
      <c r="C814" s="15"/>
      <c r="D814" s="15"/>
    </row>
    <row r="815" spans="1:4" s="3" customFormat="1" ht="12">
      <c r="A815" s="13"/>
      <c r="B815" s="15"/>
      <c r="C815" s="15"/>
      <c r="D815" s="15"/>
    </row>
    <row r="816" spans="1:4" s="3" customFormat="1" ht="12">
      <c r="A816" s="13"/>
      <c r="B816" s="15"/>
      <c r="C816" s="15"/>
      <c r="D816" s="15"/>
    </row>
    <row r="817" spans="1:4" s="3" customFormat="1" ht="12">
      <c r="A817" s="13"/>
      <c r="B817" s="15"/>
      <c r="C817" s="15"/>
      <c r="D817" s="15"/>
    </row>
    <row r="818" spans="1:4" s="3" customFormat="1" ht="12">
      <c r="A818" s="13"/>
      <c r="B818" s="15"/>
      <c r="C818" s="15"/>
      <c r="D818" s="15"/>
    </row>
    <row r="819" spans="1:4" s="3" customFormat="1" ht="12">
      <c r="A819" s="13"/>
      <c r="B819" s="15"/>
      <c r="C819" s="15"/>
      <c r="D819" s="15"/>
    </row>
    <row r="820" spans="1:4" s="3" customFormat="1" ht="12">
      <c r="A820" s="13"/>
      <c r="B820" s="15"/>
      <c r="C820" s="15"/>
      <c r="D820" s="15"/>
    </row>
    <row r="821" spans="1:4" s="3" customFormat="1" ht="12">
      <c r="A821" s="13"/>
      <c r="B821" s="15"/>
      <c r="C821" s="15"/>
      <c r="D821" s="15"/>
    </row>
    <row r="822" spans="1:4" s="3" customFormat="1" ht="12">
      <c r="A822" s="13"/>
      <c r="B822" s="15"/>
      <c r="C822" s="15"/>
      <c r="D822" s="15"/>
    </row>
    <row r="823" spans="1:4" s="3" customFormat="1" ht="12">
      <c r="A823" s="13"/>
      <c r="B823" s="15"/>
      <c r="C823" s="15"/>
      <c r="D823" s="15"/>
    </row>
    <row r="824" spans="1:4" s="3" customFormat="1" ht="12">
      <c r="A824" s="13"/>
      <c r="B824" s="15"/>
      <c r="C824" s="15"/>
      <c r="D824" s="15"/>
    </row>
    <row r="825" spans="1:4" s="3" customFormat="1" ht="12">
      <c r="A825" s="13"/>
      <c r="B825" s="15"/>
      <c r="C825" s="15"/>
      <c r="D825" s="15"/>
    </row>
    <row r="826" spans="1:4" s="3" customFormat="1" ht="12">
      <c r="A826" s="13"/>
      <c r="B826" s="15"/>
      <c r="C826" s="15"/>
      <c r="D826" s="15"/>
    </row>
    <row r="827" spans="1:4" s="3" customFormat="1" ht="12">
      <c r="A827" s="13"/>
      <c r="B827" s="15"/>
      <c r="C827" s="15"/>
      <c r="D827" s="15"/>
    </row>
    <row r="828" spans="1:4" s="3" customFormat="1" ht="12">
      <c r="A828" s="13"/>
      <c r="B828" s="15"/>
      <c r="C828" s="15"/>
      <c r="D828" s="15"/>
    </row>
    <row r="829" spans="1:4" s="3" customFormat="1" ht="12">
      <c r="A829" s="13"/>
      <c r="B829" s="15"/>
      <c r="C829" s="15"/>
      <c r="D829" s="15"/>
    </row>
    <row r="830" spans="1:4" s="3" customFormat="1" ht="12">
      <c r="A830" s="13"/>
      <c r="B830" s="15"/>
      <c r="C830" s="15"/>
      <c r="D830" s="15"/>
    </row>
    <row r="831" spans="1:4" s="3" customFormat="1" ht="12">
      <c r="A831" s="13"/>
      <c r="B831" s="15"/>
      <c r="C831" s="15"/>
      <c r="D831" s="15"/>
    </row>
    <row r="832" spans="1:4" s="3" customFormat="1" ht="12">
      <c r="A832" s="13"/>
      <c r="B832" s="15"/>
      <c r="C832" s="15"/>
      <c r="D832" s="15"/>
    </row>
    <row r="833" spans="1:4" s="3" customFormat="1" ht="12">
      <c r="A833" s="13"/>
      <c r="B833" s="15"/>
      <c r="C833" s="15"/>
      <c r="D833" s="15"/>
    </row>
    <row r="834" spans="1:4" s="3" customFormat="1" ht="12">
      <c r="A834" s="13"/>
      <c r="B834" s="15"/>
      <c r="C834" s="15"/>
      <c r="D834" s="15"/>
    </row>
    <row r="835" spans="1:4" s="3" customFormat="1" ht="12">
      <c r="A835" s="13"/>
      <c r="B835" s="15"/>
      <c r="C835" s="15"/>
      <c r="D835" s="15"/>
    </row>
    <row r="836" spans="1:4" s="3" customFormat="1" ht="12">
      <c r="A836" s="13"/>
      <c r="B836" s="15"/>
      <c r="C836" s="15"/>
      <c r="D836" s="15"/>
    </row>
    <row r="837" spans="1:4" s="3" customFormat="1" ht="12">
      <c r="A837" s="13"/>
      <c r="B837" s="15"/>
      <c r="C837" s="15"/>
      <c r="D837" s="15"/>
    </row>
    <row r="838" spans="1:4" s="3" customFormat="1" ht="12">
      <c r="A838" s="13"/>
      <c r="B838" s="15"/>
      <c r="C838" s="15"/>
      <c r="D838" s="15"/>
    </row>
    <row r="839" spans="1:4" s="3" customFormat="1" ht="12">
      <c r="A839" s="13"/>
      <c r="B839" s="15"/>
      <c r="C839" s="15"/>
      <c r="D839" s="15"/>
    </row>
    <row r="840" spans="1:4" s="3" customFormat="1" ht="12">
      <c r="A840" s="13"/>
      <c r="B840" s="15"/>
      <c r="C840" s="15"/>
      <c r="D840" s="15"/>
    </row>
    <row r="841" spans="1:4" s="3" customFormat="1" ht="12">
      <c r="A841" s="13"/>
      <c r="B841" s="15"/>
      <c r="C841" s="15"/>
      <c r="D841" s="15"/>
    </row>
    <row r="842" spans="1:4" s="3" customFormat="1" ht="12">
      <c r="A842" s="13"/>
      <c r="B842" s="15"/>
      <c r="C842" s="15"/>
      <c r="D842" s="15"/>
    </row>
    <row r="843" spans="1:4" s="3" customFormat="1" ht="12">
      <c r="A843" s="13"/>
      <c r="B843" s="15"/>
      <c r="C843" s="15"/>
      <c r="D843" s="15"/>
    </row>
    <row r="844" spans="1:4" s="3" customFormat="1" ht="12">
      <c r="A844" s="13"/>
      <c r="B844" s="15"/>
      <c r="C844" s="15"/>
      <c r="D844" s="15"/>
    </row>
    <row r="845" spans="1:4" s="3" customFormat="1" ht="12">
      <c r="A845" s="13"/>
      <c r="B845" s="15"/>
      <c r="C845" s="15"/>
      <c r="D845" s="15"/>
    </row>
    <row r="846" spans="1:4" s="3" customFormat="1" ht="12">
      <c r="A846" s="13"/>
      <c r="B846" s="15"/>
      <c r="C846" s="15"/>
      <c r="D846" s="15"/>
    </row>
    <row r="847" spans="1:4" s="3" customFormat="1" ht="12">
      <c r="A847" s="13"/>
      <c r="B847" s="15"/>
      <c r="C847" s="15"/>
      <c r="D847" s="15"/>
    </row>
    <row r="848" spans="1:4" s="3" customFormat="1" ht="12">
      <c r="A848" s="13"/>
      <c r="B848" s="15"/>
      <c r="C848" s="15"/>
      <c r="D848" s="15"/>
    </row>
    <row r="849" spans="1:4" s="3" customFormat="1" ht="12">
      <c r="A849" s="13"/>
      <c r="B849" s="15"/>
      <c r="C849" s="15"/>
      <c r="D849" s="15"/>
    </row>
    <row r="850" spans="1:4" s="3" customFormat="1" ht="12">
      <c r="A850" s="13"/>
      <c r="B850" s="15"/>
      <c r="C850" s="15"/>
      <c r="D850" s="15"/>
    </row>
    <row r="851" spans="1:4" s="3" customFormat="1" ht="12">
      <c r="A851" s="13"/>
      <c r="B851" s="15"/>
      <c r="C851" s="15"/>
      <c r="D851" s="15"/>
    </row>
    <row r="852" spans="1:4" s="3" customFormat="1" ht="12">
      <c r="A852" s="13"/>
      <c r="B852" s="15"/>
      <c r="C852" s="15"/>
      <c r="D852" s="15"/>
    </row>
    <row r="853" spans="1:4" s="3" customFormat="1" ht="12">
      <c r="A853" s="13"/>
      <c r="B853" s="15"/>
      <c r="C853" s="15"/>
      <c r="D853" s="15"/>
    </row>
    <row r="854" spans="1:4" s="3" customFormat="1" ht="12">
      <c r="A854" s="13"/>
      <c r="B854" s="15"/>
      <c r="C854" s="15"/>
      <c r="D854" s="15"/>
    </row>
    <row r="855" spans="1:4" s="3" customFormat="1" ht="12">
      <c r="A855" s="13"/>
      <c r="B855" s="15"/>
      <c r="C855" s="15"/>
      <c r="D855" s="15"/>
    </row>
    <row r="856" spans="1:4" s="3" customFormat="1" ht="12">
      <c r="A856" s="13"/>
      <c r="B856" s="15"/>
      <c r="C856" s="15"/>
      <c r="D856" s="15"/>
    </row>
    <row r="857" spans="1:4" s="3" customFormat="1" ht="12">
      <c r="A857" s="13"/>
      <c r="B857" s="15"/>
      <c r="C857" s="15"/>
      <c r="D857" s="15"/>
    </row>
    <row r="858" spans="1:4" s="3" customFormat="1" ht="12">
      <c r="A858" s="13"/>
      <c r="B858" s="15"/>
      <c r="C858" s="15"/>
      <c r="D858" s="15"/>
    </row>
    <row r="859" spans="1:4" s="3" customFormat="1" ht="12">
      <c r="A859" s="13"/>
      <c r="B859" s="15"/>
      <c r="C859" s="15"/>
      <c r="D859" s="15"/>
    </row>
    <row r="860" spans="1:4" s="3" customFormat="1" ht="12">
      <c r="A860" s="13"/>
      <c r="B860" s="15"/>
      <c r="C860" s="15"/>
      <c r="D860" s="15"/>
    </row>
    <row r="861" spans="1:4" s="3" customFormat="1" ht="12">
      <c r="A861" s="13"/>
      <c r="B861" s="15"/>
      <c r="C861" s="15"/>
      <c r="D861" s="15"/>
    </row>
    <row r="862" spans="1:4" s="3" customFormat="1" ht="12">
      <c r="A862" s="13"/>
      <c r="B862" s="15"/>
      <c r="C862" s="15"/>
      <c r="D862" s="15"/>
    </row>
    <row r="863" spans="1:4" s="3" customFormat="1" ht="12">
      <c r="A863" s="13"/>
      <c r="B863" s="15"/>
      <c r="C863" s="15"/>
      <c r="D863" s="15"/>
    </row>
    <row r="864" spans="1:4" s="3" customFormat="1" ht="12">
      <c r="A864" s="13"/>
      <c r="B864" s="15"/>
      <c r="C864" s="15"/>
      <c r="D864" s="15"/>
    </row>
    <row r="865" spans="1:4" s="3" customFormat="1" ht="12">
      <c r="A865" s="13"/>
      <c r="B865" s="15"/>
      <c r="C865" s="15"/>
      <c r="D865" s="15"/>
    </row>
    <row r="866" spans="1:4" s="3" customFormat="1" ht="12">
      <c r="A866" s="13"/>
      <c r="B866" s="15"/>
      <c r="C866" s="15"/>
      <c r="D866" s="15"/>
    </row>
    <row r="867" spans="1:4" s="3" customFormat="1" ht="12">
      <c r="A867" s="13"/>
      <c r="B867" s="15"/>
      <c r="C867" s="15"/>
      <c r="D867" s="15"/>
    </row>
    <row r="868" spans="1:4" s="3" customFormat="1" ht="12">
      <c r="A868" s="13"/>
      <c r="B868" s="15"/>
      <c r="C868" s="15"/>
      <c r="D868" s="15"/>
    </row>
    <row r="869" spans="1:4" s="3" customFormat="1" ht="12">
      <c r="A869" s="13"/>
      <c r="B869" s="15"/>
      <c r="C869" s="15"/>
      <c r="D869" s="15"/>
    </row>
    <row r="870" spans="1:4" s="3" customFormat="1" ht="12">
      <c r="A870" s="13"/>
      <c r="B870" s="15"/>
      <c r="C870" s="15"/>
      <c r="D870" s="15"/>
    </row>
    <row r="871" spans="1:4" s="3" customFormat="1" ht="12">
      <c r="A871" s="13"/>
      <c r="B871" s="15"/>
      <c r="C871" s="15"/>
      <c r="D871" s="15"/>
    </row>
    <row r="872" spans="1:4" s="3" customFormat="1" ht="12">
      <c r="A872" s="13"/>
      <c r="B872" s="15"/>
      <c r="C872" s="15"/>
      <c r="D872" s="15"/>
    </row>
    <row r="873" spans="1:4" s="3" customFormat="1" ht="12">
      <c r="A873" s="13"/>
      <c r="B873" s="15"/>
      <c r="C873" s="15"/>
      <c r="D873" s="15"/>
    </row>
    <row r="874" spans="1:4" s="3" customFormat="1" ht="12">
      <c r="A874" s="13"/>
      <c r="B874" s="15"/>
      <c r="C874" s="15"/>
      <c r="D874" s="15"/>
    </row>
    <row r="875" spans="1:4" s="3" customFormat="1" ht="12">
      <c r="A875" s="13"/>
      <c r="B875" s="15"/>
      <c r="C875" s="15"/>
      <c r="D875" s="15"/>
    </row>
    <row r="876" spans="1:4" s="3" customFormat="1" ht="12">
      <c r="A876" s="13"/>
      <c r="B876" s="15"/>
      <c r="C876" s="15"/>
      <c r="D876" s="15"/>
    </row>
    <row r="877" spans="1:4" s="3" customFormat="1" ht="12">
      <c r="A877" s="13"/>
      <c r="B877" s="15"/>
      <c r="C877" s="15"/>
      <c r="D877" s="15"/>
    </row>
    <row r="878" spans="1:4" s="3" customFormat="1" ht="12">
      <c r="A878" s="13"/>
      <c r="B878" s="15"/>
      <c r="C878" s="15"/>
      <c r="D878" s="15"/>
    </row>
    <row r="879" spans="1:4" s="3" customFormat="1" ht="12">
      <c r="A879" s="13"/>
      <c r="B879" s="15"/>
      <c r="C879" s="15"/>
      <c r="D879" s="15"/>
    </row>
    <row r="880" spans="1:4" s="3" customFormat="1" ht="12">
      <c r="A880" s="13"/>
      <c r="B880" s="15"/>
      <c r="C880" s="15"/>
      <c r="D880" s="15"/>
    </row>
    <row r="881" spans="1:4" s="3" customFormat="1" ht="12">
      <c r="A881" s="13"/>
      <c r="B881" s="15"/>
      <c r="C881" s="15"/>
      <c r="D881" s="15"/>
    </row>
    <row r="882" spans="1:4" s="3" customFormat="1" ht="12">
      <c r="A882" s="13"/>
      <c r="B882" s="15"/>
      <c r="C882" s="15"/>
      <c r="D882" s="15"/>
    </row>
    <row r="883" spans="1:4" s="3" customFormat="1" ht="12">
      <c r="A883" s="13"/>
      <c r="B883" s="15"/>
      <c r="C883" s="15"/>
      <c r="D883" s="15"/>
    </row>
    <row r="884" spans="1:4" s="3" customFormat="1" ht="12">
      <c r="A884" s="13"/>
      <c r="B884" s="15"/>
      <c r="C884" s="15"/>
      <c r="D884" s="15"/>
    </row>
    <row r="885" spans="1:4" s="3" customFormat="1" ht="12">
      <c r="A885" s="13"/>
      <c r="B885" s="15"/>
      <c r="C885" s="15"/>
      <c r="D885" s="15"/>
    </row>
    <row r="886" spans="1:4" s="3" customFormat="1" ht="12">
      <c r="A886" s="13"/>
      <c r="B886" s="15"/>
      <c r="C886" s="15"/>
      <c r="D886" s="15"/>
    </row>
    <row r="887" spans="1:4" s="3" customFormat="1" ht="12">
      <c r="A887" s="13"/>
      <c r="B887" s="15"/>
      <c r="C887" s="15"/>
      <c r="D887" s="15"/>
    </row>
    <row r="888" spans="1:4" s="3" customFormat="1" ht="12">
      <c r="A888" s="13"/>
      <c r="B888" s="15"/>
      <c r="C888" s="15"/>
      <c r="D888" s="15"/>
    </row>
    <row r="889" spans="1:4" s="3" customFormat="1" ht="12">
      <c r="A889" s="13"/>
      <c r="B889" s="15"/>
      <c r="C889" s="15"/>
      <c r="D889" s="15"/>
    </row>
    <row r="890" spans="1:4" s="3" customFormat="1" ht="12">
      <c r="A890" s="13"/>
      <c r="B890" s="15"/>
      <c r="C890" s="15"/>
      <c r="D890" s="15"/>
    </row>
    <row r="891" spans="1:4" s="3" customFormat="1" ht="12">
      <c r="A891" s="13"/>
      <c r="B891" s="15"/>
      <c r="C891" s="15"/>
      <c r="D891" s="15"/>
    </row>
    <row r="892" spans="1:4" s="3" customFormat="1" ht="12">
      <c r="A892" s="13"/>
      <c r="B892" s="15"/>
      <c r="C892" s="15"/>
      <c r="D892" s="15"/>
    </row>
    <row r="893" spans="1:4" s="3" customFormat="1" ht="12">
      <c r="A893" s="13"/>
      <c r="B893" s="15"/>
      <c r="C893" s="15"/>
      <c r="D893" s="15"/>
    </row>
    <row r="894" spans="1:4" s="3" customFormat="1" ht="12">
      <c r="A894" s="13"/>
      <c r="B894" s="15"/>
      <c r="C894" s="15"/>
      <c r="D894" s="15"/>
    </row>
    <row r="895" spans="1:4" s="3" customFormat="1" ht="12">
      <c r="A895" s="13"/>
      <c r="B895" s="15"/>
      <c r="C895" s="15"/>
      <c r="D895" s="15"/>
    </row>
    <row r="896" spans="1:4" s="3" customFormat="1" ht="12">
      <c r="A896" s="13"/>
      <c r="B896" s="15"/>
      <c r="C896" s="15"/>
      <c r="D896" s="15"/>
    </row>
    <row r="897" spans="1:4" s="3" customFormat="1" ht="12">
      <c r="A897" s="13"/>
      <c r="B897" s="15"/>
      <c r="C897" s="15"/>
      <c r="D897" s="15"/>
    </row>
    <row r="898" spans="1:4" s="3" customFormat="1" ht="12">
      <c r="A898" s="13"/>
      <c r="B898" s="15"/>
      <c r="C898" s="15"/>
      <c r="D898" s="15"/>
    </row>
    <row r="899" spans="1:4" s="3" customFormat="1" ht="12">
      <c r="A899" s="13"/>
      <c r="B899" s="15"/>
      <c r="C899" s="15"/>
      <c r="D899" s="15"/>
    </row>
    <row r="900" spans="1:4" s="3" customFormat="1" ht="12">
      <c r="A900" s="13"/>
      <c r="B900" s="15"/>
      <c r="C900" s="15"/>
      <c r="D900" s="15"/>
    </row>
    <row r="901" spans="1:4" s="3" customFormat="1" ht="12">
      <c r="A901" s="13"/>
      <c r="B901" s="15"/>
      <c r="C901" s="15"/>
      <c r="D901" s="15"/>
    </row>
    <row r="902" spans="1:4" s="3" customFormat="1" ht="12">
      <c r="A902" s="13"/>
      <c r="B902" s="15"/>
      <c r="C902" s="15"/>
      <c r="D902" s="15"/>
    </row>
    <row r="903" spans="1:4" s="3" customFormat="1" ht="12">
      <c r="A903" s="13"/>
      <c r="B903" s="15"/>
      <c r="C903" s="15"/>
      <c r="D903" s="15"/>
    </row>
    <row r="904" spans="1:4" s="3" customFormat="1" ht="12">
      <c r="A904" s="13"/>
      <c r="B904" s="15"/>
      <c r="C904" s="15"/>
      <c r="D904" s="15"/>
    </row>
    <row r="905" spans="1:4" s="3" customFormat="1" ht="12">
      <c r="A905" s="13"/>
      <c r="B905" s="15"/>
      <c r="C905" s="15"/>
      <c r="D905" s="15"/>
    </row>
    <row r="906" spans="1:4" s="3" customFormat="1" ht="12">
      <c r="A906" s="13"/>
      <c r="B906" s="15"/>
      <c r="C906" s="15"/>
      <c r="D906" s="15"/>
    </row>
    <row r="907" spans="1:4" s="3" customFormat="1" ht="12">
      <c r="A907" s="13"/>
      <c r="B907" s="15"/>
      <c r="C907" s="15"/>
      <c r="D907" s="15"/>
    </row>
    <row r="908" spans="1:4" s="3" customFormat="1" ht="12">
      <c r="A908" s="13"/>
      <c r="B908" s="15"/>
      <c r="C908" s="15"/>
      <c r="D908" s="15"/>
    </row>
    <row r="909" spans="1:4" s="3" customFormat="1" ht="12">
      <c r="A909" s="13"/>
      <c r="B909" s="15"/>
      <c r="C909" s="15"/>
      <c r="D909" s="15"/>
    </row>
    <row r="910" spans="1:4" s="3" customFormat="1" ht="12">
      <c r="A910" s="13"/>
      <c r="B910" s="15"/>
      <c r="C910" s="15"/>
      <c r="D910" s="15"/>
    </row>
    <row r="911" spans="1:4" s="3" customFormat="1" ht="12">
      <c r="A911" s="13"/>
      <c r="B911" s="15"/>
      <c r="C911" s="15"/>
      <c r="D911" s="15"/>
    </row>
    <row r="912" spans="1:4" s="3" customFormat="1" ht="12">
      <c r="A912" s="13"/>
      <c r="B912" s="15"/>
      <c r="C912" s="15"/>
      <c r="D912" s="15"/>
    </row>
    <row r="913" spans="1:4" s="3" customFormat="1" ht="12">
      <c r="A913" s="13"/>
      <c r="B913" s="15"/>
      <c r="C913" s="15"/>
      <c r="D913" s="15"/>
    </row>
    <row r="914" spans="1:4" s="3" customFormat="1" ht="12">
      <c r="A914" s="13"/>
      <c r="B914" s="15"/>
      <c r="C914" s="15"/>
      <c r="D914" s="15"/>
    </row>
    <row r="915" spans="1:4" s="3" customFormat="1" ht="12">
      <c r="A915" s="13"/>
      <c r="B915" s="15"/>
      <c r="C915" s="15"/>
      <c r="D915" s="15"/>
    </row>
    <row r="916" spans="1:4" s="3" customFormat="1" ht="12">
      <c r="A916" s="13"/>
      <c r="B916" s="15"/>
      <c r="C916" s="15"/>
      <c r="D916" s="15"/>
    </row>
    <row r="917" spans="1:4" s="3" customFormat="1" ht="12">
      <c r="A917" s="13"/>
      <c r="B917" s="15"/>
      <c r="C917" s="15"/>
      <c r="D917" s="15"/>
    </row>
    <row r="918" spans="1:4" s="3" customFormat="1" ht="12">
      <c r="A918" s="13"/>
      <c r="B918" s="15"/>
      <c r="C918" s="15"/>
      <c r="D918" s="15"/>
    </row>
    <row r="919" spans="1:4" s="3" customFormat="1" ht="12">
      <c r="A919" s="13"/>
      <c r="B919" s="15"/>
      <c r="C919" s="15"/>
      <c r="D919" s="15"/>
    </row>
    <row r="920" spans="1:4" s="3" customFormat="1" ht="12">
      <c r="A920" s="13"/>
      <c r="B920" s="15"/>
      <c r="C920" s="15"/>
      <c r="D920" s="15"/>
    </row>
    <row r="921" spans="1:4" s="3" customFormat="1" ht="12">
      <c r="A921" s="13"/>
      <c r="B921" s="15"/>
      <c r="C921" s="15"/>
      <c r="D921" s="15"/>
    </row>
    <row r="922" spans="1:4" s="3" customFormat="1" ht="12">
      <c r="A922" s="13"/>
      <c r="B922" s="15"/>
      <c r="C922" s="15"/>
      <c r="D922" s="15"/>
    </row>
    <row r="923" spans="1:4" s="3" customFormat="1" ht="12">
      <c r="A923" s="13"/>
      <c r="B923" s="15"/>
      <c r="C923" s="15"/>
      <c r="D923" s="15"/>
    </row>
    <row r="924" spans="1:4" s="3" customFormat="1" ht="12">
      <c r="A924" s="13"/>
      <c r="B924" s="15"/>
      <c r="C924" s="15"/>
      <c r="D924" s="15"/>
    </row>
    <row r="925" spans="1:4" s="3" customFormat="1" ht="12">
      <c r="A925" s="13"/>
      <c r="B925" s="15"/>
      <c r="C925" s="15"/>
      <c r="D925" s="15"/>
    </row>
    <row r="926" spans="1:4" s="3" customFormat="1" ht="12">
      <c r="A926" s="13"/>
      <c r="B926" s="15"/>
      <c r="C926" s="15"/>
      <c r="D926" s="15"/>
    </row>
    <row r="927" spans="1:4" s="3" customFormat="1" ht="12">
      <c r="A927" s="13"/>
      <c r="B927" s="15"/>
      <c r="C927" s="15"/>
      <c r="D927" s="15"/>
    </row>
    <row r="928" spans="1:4" s="3" customFormat="1" ht="12">
      <c r="A928" s="13"/>
      <c r="B928" s="15"/>
      <c r="C928" s="15"/>
      <c r="D928" s="15"/>
    </row>
    <row r="929" spans="1:4" s="3" customFormat="1" ht="12">
      <c r="A929" s="13"/>
      <c r="B929" s="15"/>
      <c r="C929" s="15"/>
      <c r="D929" s="15"/>
    </row>
    <row r="930" spans="1:4" s="3" customFormat="1" ht="12">
      <c r="A930" s="13"/>
      <c r="B930" s="15"/>
      <c r="C930" s="15"/>
      <c r="D930" s="15"/>
    </row>
    <row r="931" spans="1:4" s="3" customFormat="1" ht="12">
      <c r="A931" s="13"/>
      <c r="B931" s="15"/>
      <c r="C931" s="15"/>
      <c r="D931" s="15"/>
    </row>
    <row r="932" spans="1:4" s="3" customFormat="1" ht="12">
      <c r="A932" s="13"/>
      <c r="B932" s="15"/>
      <c r="C932" s="15"/>
      <c r="D932" s="15"/>
    </row>
    <row r="933" spans="1:4" s="3" customFormat="1" ht="12">
      <c r="A933" s="13"/>
      <c r="B933" s="15"/>
      <c r="C933" s="15"/>
      <c r="D933" s="15"/>
    </row>
    <row r="934" spans="1:4" s="3" customFormat="1" ht="12">
      <c r="A934" s="13"/>
      <c r="B934" s="15"/>
      <c r="C934" s="15"/>
      <c r="D934" s="15"/>
    </row>
    <row r="935" spans="1:4" s="3" customFormat="1" ht="12">
      <c r="A935" s="13"/>
      <c r="B935" s="15"/>
      <c r="C935" s="15"/>
      <c r="D935" s="15"/>
    </row>
    <row r="936" spans="1:4" s="3" customFormat="1" ht="12">
      <c r="A936" s="13"/>
      <c r="B936" s="15"/>
      <c r="C936" s="15"/>
      <c r="D936" s="15"/>
    </row>
    <row r="937" spans="1:4" s="3" customFormat="1" ht="12">
      <c r="A937" s="13"/>
      <c r="B937" s="15"/>
      <c r="C937" s="15"/>
      <c r="D937" s="15"/>
    </row>
    <row r="938" spans="1:4" s="3" customFormat="1" ht="12">
      <c r="A938" s="13"/>
      <c r="B938" s="15"/>
      <c r="C938" s="15"/>
      <c r="D938" s="15"/>
    </row>
    <row r="939" spans="1:4" s="3" customFormat="1" ht="12">
      <c r="A939" s="13"/>
      <c r="B939" s="15"/>
      <c r="C939" s="15"/>
      <c r="D939" s="15"/>
    </row>
    <row r="940" spans="1:4" s="3" customFormat="1" ht="12">
      <c r="A940" s="13"/>
      <c r="B940" s="15"/>
      <c r="C940" s="15"/>
      <c r="D940" s="15"/>
    </row>
    <row r="941" spans="1:4" s="3" customFormat="1" ht="12">
      <c r="A941" s="13"/>
      <c r="B941" s="15"/>
      <c r="C941" s="15"/>
      <c r="D941" s="15"/>
    </row>
    <row r="942" spans="1:4" s="3" customFormat="1" ht="12">
      <c r="A942" s="13"/>
      <c r="B942" s="15"/>
      <c r="C942" s="15"/>
      <c r="D942" s="15"/>
    </row>
    <row r="943" spans="1:4" s="3" customFormat="1" ht="12">
      <c r="A943" s="13"/>
      <c r="B943" s="15"/>
      <c r="C943" s="15"/>
      <c r="D943" s="15"/>
    </row>
    <row r="944" spans="1:4" s="3" customFormat="1" ht="12">
      <c r="A944" s="13"/>
      <c r="B944" s="15"/>
      <c r="C944" s="15"/>
      <c r="D944" s="15"/>
    </row>
    <row r="945" spans="1:4" s="3" customFormat="1" ht="12">
      <c r="A945" s="13"/>
      <c r="B945" s="15"/>
      <c r="C945" s="15"/>
      <c r="D945" s="15"/>
    </row>
    <row r="946" spans="1:4" s="3" customFormat="1" ht="12">
      <c r="A946" s="13"/>
      <c r="B946" s="15"/>
      <c r="C946" s="15"/>
      <c r="D946" s="15"/>
    </row>
    <row r="947" spans="1:4" s="3" customFormat="1" ht="12">
      <c r="A947" s="13"/>
      <c r="B947" s="15"/>
      <c r="C947" s="15"/>
      <c r="D947" s="15"/>
    </row>
    <row r="948" spans="1:4" s="3" customFormat="1" ht="12">
      <c r="A948" s="13"/>
      <c r="B948" s="15"/>
      <c r="C948" s="15"/>
      <c r="D948" s="15"/>
    </row>
    <row r="949" spans="1:4" s="3" customFormat="1" ht="12">
      <c r="A949" s="13"/>
      <c r="B949" s="15"/>
      <c r="C949" s="15"/>
      <c r="D949" s="15"/>
    </row>
    <row r="950" spans="1:4" s="3" customFormat="1" ht="12">
      <c r="A950" s="13"/>
      <c r="B950" s="15"/>
      <c r="C950" s="15"/>
      <c r="D950" s="15"/>
    </row>
    <row r="951" spans="1:4" s="3" customFormat="1" ht="12">
      <c r="A951" s="13"/>
      <c r="B951" s="15"/>
      <c r="C951" s="15"/>
      <c r="D951" s="15"/>
    </row>
    <row r="952" spans="1:4" s="3" customFormat="1" ht="12">
      <c r="A952" s="13"/>
      <c r="B952" s="15"/>
      <c r="C952" s="15"/>
      <c r="D952" s="15"/>
    </row>
    <row r="953" spans="1:4" s="3" customFormat="1" ht="12">
      <c r="A953" s="13"/>
      <c r="B953" s="15"/>
      <c r="C953" s="15"/>
      <c r="D953" s="15"/>
    </row>
    <row r="954" spans="1:4" s="3" customFormat="1" ht="12">
      <c r="A954" s="13"/>
      <c r="B954" s="15"/>
      <c r="C954" s="15"/>
      <c r="D954" s="15"/>
    </row>
    <row r="955" spans="1:4" s="3" customFormat="1" ht="12">
      <c r="A955" s="13"/>
      <c r="B955" s="15"/>
      <c r="C955" s="15"/>
      <c r="D955" s="15"/>
    </row>
    <row r="956" spans="1:4" s="3" customFormat="1" ht="12">
      <c r="A956" s="13"/>
      <c r="B956" s="15"/>
      <c r="C956" s="15"/>
      <c r="D956" s="15"/>
    </row>
    <row r="957" spans="1:4" s="3" customFormat="1" ht="12">
      <c r="A957" s="13"/>
      <c r="B957" s="15"/>
      <c r="C957" s="15"/>
      <c r="D957" s="15"/>
    </row>
    <row r="958" spans="1:4" s="3" customFormat="1" ht="12">
      <c r="A958" s="13"/>
      <c r="B958" s="15"/>
      <c r="C958" s="15"/>
      <c r="D958" s="15"/>
    </row>
    <row r="959" spans="1:4" s="3" customFormat="1" ht="12">
      <c r="A959" s="13"/>
      <c r="B959" s="15"/>
      <c r="C959" s="15"/>
      <c r="D959" s="15"/>
    </row>
    <row r="960" spans="1:4" s="3" customFormat="1" ht="12">
      <c r="A960" s="13"/>
      <c r="B960" s="15"/>
      <c r="C960" s="15"/>
      <c r="D960" s="15"/>
    </row>
    <row r="961" spans="1:4" s="3" customFormat="1" ht="12">
      <c r="A961" s="13"/>
      <c r="B961" s="15"/>
      <c r="C961" s="15"/>
      <c r="D961" s="15"/>
    </row>
    <row r="962" spans="1:4" s="3" customFormat="1" ht="12">
      <c r="A962" s="13"/>
      <c r="B962" s="15"/>
      <c r="C962" s="15"/>
      <c r="D962" s="15"/>
    </row>
    <row r="963" spans="1:4" s="3" customFormat="1" ht="12">
      <c r="A963" s="13"/>
      <c r="B963" s="15"/>
      <c r="C963" s="15"/>
      <c r="D963" s="15"/>
    </row>
    <row r="964" spans="1:4" s="3" customFormat="1" ht="12">
      <c r="A964" s="13"/>
      <c r="B964" s="15"/>
      <c r="C964" s="15"/>
      <c r="D964" s="15"/>
    </row>
    <row r="965" spans="1:4" s="3" customFormat="1" ht="12">
      <c r="A965" s="13"/>
      <c r="B965" s="15"/>
      <c r="C965" s="15"/>
      <c r="D965" s="15"/>
    </row>
    <row r="966" spans="1:4" s="3" customFormat="1" ht="12">
      <c r="A966" s="13"/>
      <c r="B966" s="15"/>
      <c r="C966" s="15"/>
      <c r="D966" s="15"/>
    </row>
    <row r="967" spans="1:4" s="3" customFormat="1" ht="12">
      <c r="A967" s="13"/>
      <c r="B967" s="15"/>
      <c r="C967" s="15"/>
      <c r="D967" s="15"/>
    </row>
    <row r="968" spans="1:4" s="3" customFormat="1" ht="12">
      <c r="A968" s="13"/>
      <c r="B968" s="15"/>
      <c r="C968" s="15"/>
      <c r="D968" s="15"/>
    </row>
    <row r="969" spans="1:4" s="3" customFormat="1" ht="12">
      <c r="A969" s="13"/>
      <c r="B969" s="15"/>
      <c r="C969" s="15"/>
      <c r="D969" s="15"/>
    </row>
    <row r="970" spans="1:4" s="3" customFormat="1" ht="12">
      <c r="A970" s="13"/>
      <c r="B970" s="15"/>
      <c r="C970" s="15"/>
      <c r="D970" s="15"/>
    </row>
    <row r="971" spans="1:4" s="3" customFormat="1" ht="12">
      <c r="A971" s="13"/>
      <c r="B971" s="15"/>
      <c r="C971" s="15"/>
      <c r="D971" s="15"/>
    </row>
    <row r="972" spans="1:4" s="3" customFormat="1" ht="12">
      <c r="A972" s="13"/>
      <c r="B972" s="15"/>
      <c r="C972" s="15"/>
      <c r="D972" s="15"/>
    </row>
    <row r="973" spans="1:4" s="3" customFormat="1" ht="12">
      <c r="A973" s="13"/>
      <c r="B973" s="15"/>
      <c r="C973" s="15"/>
      <c r="D973" s="15"/>
    </row>
    <row r="974" spans="1:4" s="3" customFormat="1" ht="12">
      <c r="A974" s="13"/>
      <c r="B974" s="15"/>
      <c r="C974" s="15"/>
      <c r="D974" s="15"/>
    </row>
    <row r="975" spans="1:4" s="3" customFormat="1" ht="12">
      <c r="A975" s="13"/>
      <c r="B975" s="15"/>
      <c r="C975" s="15"/>
      <c r="D975" s="15"/>
    </row>
    <row r="976" spans="1:4" s="3" customFormat="1" ht="12">
      <c r="A976" s="13"/>
      <c r="B976" s="15"/>
      <c r="C976" s="15"/>
      <c r="D976" s="15"/>
    </row>
    <row r="977" spans="1:4" s="3" customFormat="1" ht="12">
      <c r="A977" s="13"/>
      <c r="B977" s="15"/>
      <c r="C977" s="15"/>
      <c r="D977" s="15"/>
    </row>
    <row r="978" spans="1:4" s="3" customFormat="1" ht="12">
      <c r="A978" s="13"/>
      <c r="B978" s="15"/>
      <c r="C978" s="15"/>
      <c r="D978" s="15"/>
    </row>
    <row r="979" spans="1:4" s="3" customFormat="1" ht="12">
      <c r="A979" s="13"/>
      <c r="B979" s="15"/>
      <c r="C979" s="15"/>
      <c r="D979" s="15"/>
    </row>
    <row r="980" spans="1:4" s="3" customFormat="1" ht="12">
      <c r="A980" s="13"/>
      <c r="B980" s="15"/>
      <c r="C980" s="15"/>
      <c r="D980" s="15"/>
    </row>
    <row r="981" spans="1:4" s="3" customFormat="1" ht="12">
      <c r="A981" s="13"/>
      <c r="B981" s="15"/>
      <c r="C981" s="15"/>
      <c r="D981" s="15"/>
    </row>
    <row r="982" spans="1:4" s="3" customFormat="1" ht="12">
      <c r="A982" s="13"/>
      <c r="B982" s="15"/>
      <c r="C982" s="15"/>
      <c r="D982" s="15"/>
    </row>
    <row r="983" spans="1:4" s="3" customFormat="1" ht="12">
      <c r="A983" s="13"/>
      <c r="B983" s="15"/>
      <c r="C983" s="15"/>
      <c r="D983" s="15"/>
    </row>
    <row r="984" spans="1:4" s="3" customFormat="1" ht="12">
      <c r="A984" s="13"/>
      <c r="B984" s="15"/>
      <c r="C984" s="15"/>
      <c r="D984" s="15"/>
    </row>
    <row r="985" spans="1:4" s="3" customFormat="1" ht="12">
      <c r="A985" s="13"/>
      <c r="B985" s="15"/>
      <c r="C985" s="15"/>
      <c r="D985" s="15"/>
    </row>
    <row r="986" spans="1:4" s="3" customFormat="1" ht="12">
      <c r="A986" s="13"/>
      <c r="B986" s="15"/>
      <c r="C986" s="15"/>
      <c r="D986" s="15"/>
    </row>
    <row r="987" spans="1:4" s="3" customFormat="1" ht="12">
      <c r="A987" s="13"/>
      <c r="B987" s="15"/>
      <c r="C987" s="15"/>
      <c r="D987" s="15"/>
    </row>
    <row r="988" spans="1:4" s="3" customFormat="1" ht="12">
      <c r="A988" s="13"/>
      <c r="B988" s="15"/>
      <c r="C988" s="15"/>
      <c r="D988" s="15"/>
    </row>
    <row r="989" spans="1:4" s="3" customFormat="1" ht="12">
      <c r="A989" s="13"/>
      <c r="B989" s="15"/>
      <c r="C989" s="15"/>
      <c r="D989" s="15"/>
    </row>
    <row r="990" spans="1:4" s="3" customFormat="1" ht="12">
      <c r="A990" s="13"/>
      <c r="B990" s="15"/>
      <c r="C990" s="15"/>
      <c r="D990" s="15"/>
    </row>
    <row r="991" spans="1:4" s="3" customFormat="1" ht="12">
      <c r="A991" s="13"/>
      <c r="B991" s="15"/>
      <c r="C991" s="15"/>
      <c r="D991" s="15"/>
    </row>
    <row r="992" spans="1:4" s="3" customFormat="1" ht="12">
      <c r="A992" s="13"/>
      <c r="B992" s="15"/>
      <c r="C992" s="15"/>
      <c r="D992" s="15"/>
    </row>
    <row r="993" spans="1:4" s="3" customFormat="1" ht="12">
      <c r="A993" s="13"/>
      <c r="B993" s="15"/>
      <c r="C993" s="15"/>
      <c r="D993" s="15"/>
    </row>
    <row r="994" spans="1:4" s="3" customFormat="1" ht="12">
      <c r="A994" s="13"/>
      <c r="B994" s="15"/>
      <c r="C994" s="15"/>
      <c r="D994" s="15"/>
    </row>
    <row r="995" spans="1:4" s="3" customFormat="1" ht="12">
      <c r="A995" s="13"/>
      <c r="B995" s="15"/>
      <c r="C995" s="15"/>
      <c r="D995" s="15"/>
    </row>
    <row r="996" spans="1:4" s="3" customFormat="1" ht="12">
      <c r="A996" s="13"/>
      <c r="B996" s="15"/>
      <c r="C996" s="15"/>
      <c r="D996" s="15"/>
    </row>
    <row r="997" spans="1:4" s="3" customFormat="1" ht="12">
      <c r="A997" s="13"/>
      <c r="B997" s="15"/>
      <c r="C997" s="15"/>
      <c r="D997" s="15"/>
    </row>
    <row r="998" spans="1:4" s="3" customFormat="1" ht="12">
      <c r="A998" s="13"/>
      <c r="B998" s="15"/>
      <c r="C998" s="15"/>
      <c r="D998" s="15"/>
    </row>
    <row r="999" spans="1:4" s="3" customFormat="1" ht="12">
      <c r="A999" s="13"/>
      <c r="B999" s="15"/>
      <c r="C999" s="15"/>
      <c r="D999" s="15"/>
    </row>
  </sheetData>
  <sheetProtection sheet="1" objects="1" scenarios="1"/>
  <printOptions/>
  <pageMargins left="0.7480314960629921" right="0.55" top="0.984251968503937" bottom="0.6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999"/>
  <sheetViews>
    <sheetView showGridLines="0" workbookViewId="0" topLeftCell="A1">
      <pane ySplit="4" topLeftCell="BM5" activePane="bottomLeft" state="frozen"/>
      <selection pane="topLeft" activeCell="B5004" sqref="B5004"/>
      <selection pane="bottomLeft" activeCell="A1" sqref="A1"/>
    </sheetView>
  </sheetViews>
  <sheetFormatPr defaultColWidth="9.33203125" defaultRowHeight="12.75"/>
  <cols>
    <col min="1" max="1" width="30.83203125" style="67" customWidth="1"/>
    <col min="2" max="2" width="15.83203125" style="67" customWidth="1"/>
    <col min="3" max="3" width="30.83203125" style="0" customWidth="1"/>
    <col min="4" max="5" width="15.83203125" style="67" customWidth="1"/>
  </cols>
  <sheetData>
    <row r="1" spans="1:2" s="4" customFormat="1" ht="19.5" customHeight="1">
      <c r="A1" s="9" t="s">
        <v>277</v>
      </c>
      <c r="B1" s="9"/>
    </row>
    <row r="2" s="2" customFormat="1" ht="34.5" customHeight="1">
      <c r="B2" s="10"/>
    </row>
    <row r="3" s="3" customFormat="1" ht="4.5" customHeight="1">
      <c r="B3" s="11"/>
    </row>
    <row r="4" spans="1:5" s="1" customFormat="1" ht="12">
      <c r="A4" s="1" t="s">
        <v>5</v>
      </c>
      <c r="B4" s="12" t="s">
        <v>2</v>
      </c>
      <c r="C4" s="1" t="s">
        <v>5</v>
      </c>
      <c r="D4" s="21" t="s">
        <v>3</v>
      </c>
      <c r="E4" s="21" t="s">
        <v>4</v>
      </c>
    </row>
    <row r="5" spans="1:5" s="3" customFormat="1" ht="12">
      <c r="A5" s="61"/>
      <c r="B5" s="59"/>
      <c r="C5" s="16">
        <f>IF(B5="","",IF(ISERROR(MATCH(B5,PJ_Lyklar,0))=TRUE,"***ATHUGIÐ Þessi lykill er ekki til í prófjöfnuði",INDEX(PJ!$A$6:$B$87,MATCH(B5,PJ_Lyklar,0),2)))</f>
      </c>
      <c r="D5" s="60"/>
      <c r="E5" s="60"/>
    </row>
    <row r="6" spans="1:5" s="3" customFormat="1" ht="12">
      <c r="A6" s="66"/>
      <c r="B6" s="59"/>
      <c r="C6" s="16">
        <f>IF(B6="","",IF(ISERROR(MATCH(B6,PJ_Lyklar,0))=TRUE,"***ATHUGIÐ Þessi lykill er ekki til í prófjöfnuði",INDEX(PJ!$A$6:$B$87,MATCH(B6,PJ_Lyklar,0),2)))</f>
      </c>
      <c r="D6" s="65"/>
      <c r="E6" s="65"/>
    </row>
    <row r="7" spans="1:5" s="3" customFormat="1" ht="12">
      <c r="A7" s="66"/>
      <c r="B7" s="59"/>
      <c r="C7" s="16">
        <f>IF(B7="","",IF(ISERROR(MATCH(B7,PJ_Lyklar,0))=TRUE,"***ATHUGIÐ Þessi lykill er ekki til í prófjöfnuði",INDEX(PJ!$A$6:$B$87,MATCH(B7,PJ_Lyklar,0),2)))</f>
      </c>
      <c r="D7" s="65"/>
      <c r="E7" s="65"/>
    </row>
    <row r="8" spans="1:5" s="3" customFormat="1" ht="12">
      <c r="A8" s="66"/>
      <c r="B8" s="59"/>
      <c r="C8" s="16">
        <f>IF(B8="","",IF(ISERROR(MATCH(B8,PJ_Lyklar,0))=TRUE,"***ATHUGIÐ Þessi lykill er ekki til í prófjöfnuði",INDEX(PJ!$A$6:$B$87,MATCH(B8,PJ_Lyklar,0),2)))</f>
      </c>
      <c r="D8" s="65"/>
      <c r="E8" s="65"/>
    </row>
    <row r="9" spans="1:5" s="3" customFormat="1" ht="12">
      <c r="A9" s="66"/>
      <c r="B9" s="59"/>
      <c r="C9" s="16">
        <f>IF(B9="","",IF(ISERROR(MATCH(B9,PJ_Lyklar,0))=TRUE,"***ATHUGIÐ Þessi lykill er ekki til í prófjöfnuði",INDEX(PJ!$A$6:$B$87,MATCH(B9,PJ_Lyklar,0),2)))</f>
      </c>
      <c r="D9" s="65"/>
      <c r="E9" s="65"/>
    </row>
    <row r="10" spans="1:5" s="3" customFormat="1" ht="12">
      <c r="A10" s="66"/>
      <c r="B10" s="59"/>
      <c r="C10" s="16">
        <f>IF(B10="","",IF(ISERROR(MATCH(B10,PJ_Lyklar,0))=TRUE,"***ATHUGIÐ Þessi lykill er ekki til í prófjöfnuði",INDEX(PJ!$A$6:$B$87,MATCH(B10,PJ_Lyklar,0),2)))</f>
      </c>
      <c r="D10" s="65"/>
      <c r="E10" s="65"/>
    </row>
    <row r="11" spans="1:5" s="3" customFormat="1" ht="12">
      <c r="A11" s="66"/>
      <c r="B11" s="59"/>
      <c r="C11" s="16">
        <f>IF(B11="","",IF(ISERROR(MATCH(B11,PJ_Lyklar,0))=TRUE,"***ATHUGIÐ Þessi lykill er ekki til í prófjöfnuði",INDEX(PJ!$A$6:$B$87,MATCH(B11,PJ_Lyklar,0),2)))</f>
      </c>
      <c r="D11" s="65"/>
      <c r="E11" s="65"/>
    </row>
    <row r="12" spans="1:5" s="3" customFormat="1" ht="12">
      <c r="A12" s="66"/>
      <c r="B12" s="59"/>
      <c r="C12" s="16">
        <f>IF(B12="","",IF(ISERROR(MATCH(B12,PJ_Lyklar,0))=TRUE,"***ATHUGIÐ Þessi lykill er ekki til í prófjöfnuði",INDEX(PJ!$A$6:$B$87,MATCH(B12,PJ_Lyklar,0),2)))</f>
      </c>
      <c r="D12" s="65"/>
      <c r="E12" s="65"/>
    </row>
    <row r="13" spans="1:5" s="3" customFormat="1" ht="12">
      <c r="A13" s="66"/>
      <c r="B13" s="59"/>
      <c r="C13" s="16">
        <f>IF(B13="","",IF(ISERROR(MATCH(B13,PJ_Lyklar,0))=TRUE,"***ATHUGIÐ Þessi lykill er ekki til í prófjöfnuði",INDEX(PJ!$A$6:$B$87,MATCH(B13,PJ_Lyklar,0),2)))</f>
      </c>
      <c r="D13" s="65"/>
      <c r="E13" s="65"/>
    </row>
    <row r="14" spans="1:5" s="3" customFormat="1" ht="12">
      <c r="A14" s="66"/>
      <c r="B14" s="59"/>
      <c r="C14" s="16">
        <f>IF(B14="","",IF(ISERROR(MATCH(B14,PJ_Lyklar,0))=TRUE,"***ATHUGIÐ Þessi lykill er ekki til í prófjöfnuði",INDEX(PJ!$A$6:$B$87,MATCH(B14,PJ_Lyklar,0),2)))</f>
      </c>
      <c r="D14" s="65"/>
      <c r="E14" s="65"/>
    </row>
    <row r="15" spans="1:5" s="3" customFormat="1" ht="12">
      <c r="A15" s="66"/>
      <c r="B15" s="59"/>
      <c r="C15" s="16">
        <f>IF(B15="","",IF(ISERROR(MATCH(B15,PJ_Lyklar,0))=TRUE,"***ATHUGIÐ Þessi lykill er ekki til í prófjöfnuði",INDEX(PJ!$A$6:$B$87,MATCH(B15,PJ_Lyklar,0),2)))</f>
      </c>
      <c r="D15" s="65"/>
      <c r="E15" s="65"/>
    </row>
    <row r="16" spans="1:5" s="3" customFormat="1" ht="12">
      <c r="A16" s="66"/>
      <c r="B16" s="59"/>
      <c r="C16" s="16">
        <f>IF(B16="","",IF(ISERROR(MATCH(B16,PJ_Lyklar,0))=TRUE,"***ATHUGIÐ Þessi lykill er ekki til í prófjöfnuði",INDEX(PJ!$A$6:$B$87,MATCH(B16,PJ_Lyklar,0),2)))</f>
      </c>
      <c r="D16" s="65"/>
      <c r="E16" s="65"/>
    </row>
    <row r="17" spans="1:5" s="3" customFormat="1" ht="12">
      <c r="A17" s="66"/>
      <c r="B17" s="59"/>
      <c r="C17" s="16">
        <f>IF(B17="","",IF(ISERROR(MATCH(B17,PJ_Lyklar,0))=TRUE,"***ATHUGIÐ Þessi lykill er ekki til í prófjöfnuði",INDEX(PJ!$A$6:$B$87,MATCH(B17,PJ_Lyklar,0),2)))</f>
      </c>
      <c r="D17" s="65"/>
      <c r="E17" s="65"/>
    </row>
    <row r="18" spans="1:5" s="3" customFormat="1" ht="12">
      <c r="A18" s="66"/>
      <c r="B18" s="59"/>
      <c r="C18" s="16">
        <f>IF(B18="","",IF(ISERROR(MATCH(B18,PJ_Lyklar,0))=TRUE,"***ATHUGIÐ Þessi lykill er ekki til í prófjöfnuði",INDEX(PJ!$A$6:$B$87,MATCH(B18,PJ_Lyklar,0),2)))</f>
      </c>
      <c r="D18" s="65"/>
      <c r="E18" s="65"/>
    </row>
    <row r="19" spans="1:5" s="3" customFormat="1" ht="12">
      <c r="A19" s="66"/>
      <c r="B19" s="59"/>
      <c r="C19" s="16">
        <f>IF(B19="","",IF(ISERROR(MATCH(B19,PJ_Lyklar,0))=TRUE,"***ATHUGIÐ Þessi lykill er ekki til í prófjöfnuði",INDEX(PJ!$A$6:$B$87,MATCH(B19,PJ_Lyklar,0),2)))</f>
      </c>
      <c r="D19" s="65"/>
      <c r="E19" s="65"/>
    </row>
    <row r="20" spans="1:5" s="3" customFormat="1" ht="12">
      <c r="A20" s="66"/>
      <c r="B20" s="59"/>
      <c r="C20" s="16">
        <f>IF(B20="","",IF(ISERROR(MATCH(B20,PJ_Lyklar,0))=TRUE,"***ATHUGIÐ Þessi lykill er ekki til í prófjöfnuði",INDEX(PJ!$A$6:$B$87,MATCH(B20,PJ_Lyklar,0),2)))</f>
      </c>
      <c r="D20" s="65"/>
      <c r="E20" s="65"/>
    </row>
    <row r="21" spans="1:5" s="3" customFormat="1" ht="12">
      <c r="A21" s="66"/>
      <c r="B21" s="59"/>
      <c r="C21" s="16">
        <f>IF(B21="","",IF(ISERROR(MATCH(B21,PJ_Lyklar,0))=TRUE,"***ATHUGIÐ Þessi lykill er ekki til í prófjöfnuði",INDEX(PJ!$A$6:$B$87,MATCH(B21,PJ_Lyklar,0),2)))</f>
      </c>
      <c r="D21" s="65"/>
      <c r="E21" s="65"/>
    </row>
    <row r="22" spans="1:5" s="3" customFormat="1" ht="12">
      <c r="A22" s="66"/>
      <c r="B22" s="59"/>
      <c r="C22" s="16">
        <f>IF(B22="","",IF(ISERROR(MATCH(B22,PJ_Lyklar,0))=TRUE,"***ATHUGIÐ Þessi lykill er ekki til í prófjöfnuði",INDEX(PJ!$A$6:$B$87,MATCH(B22,PJ_Lyklar,0),2)))</f>
      </c>
      <c r="D22" s="65"/>
      <c r="E22" s="65"/>
    </row>
    <row r="23" spans="1:5" s="3" customFormat="1" ht="12">
      <c r="A23" s="66"/>
      <c r="B23" s="59"/>
      <c r="C23" s="16">
        <f>IF(B23="","",IF(ISERROR(MATCH(B23,PJ_Lyklar,0))=TRUE,"***ATHUGIÐ Þessi lykill er ekki til í prófjöfnuði",INDEX(PJ!$A$6:$B$87,MATCH(B23,PJ_Lyklar,0),2)))</f>
      </c>
      <c r="D23" s="65"/>
      <c r="E23" s="65"/>
    </row>
    <row r="24" spans="1:5" s="3" customFormat="1" ht="12">
      <c r="A24" s="66"/>
      <c r="B24" s="59"/>
      <c r="C24" s="16">
        <f>IF(B24="","",IF(ISERROR(MATCH(B24,PJ_Lyklar,0))=TRUE,"***ATHUGIÐ Þessi lykill er ekki til í prófjöfnuði",INDEX(PJ!$A$6:$B$87,MATCH(B24,PJ_Lyklar,0),2)))</f>
      </c>
      <c r="D24" s="65"/>
      <c r="E24" s="65"/>
    </row>
    <row r="25" spans="1:5" s="3" customFormat="1" ht="12">
      <c r="A25" s="66"/>
      <c r="B25" s="59"/>
      <c r="C25" s="16">
        <f>IF(B25="","",IF(ISERROR(MATCH(B25,PJ_Lyklar,0))=TRUE,"***ATHUGIÐ Þessi lykill er ekki til í prófjöfnuði",INDEX(PJ!$A$6:$B$87,MATCH(B25,PJ_Lyklar,0),2)))</f>
      </c>
      <c r="D25" s="65"/>
      <c r="E25" s="65"/>
    </row>
    <row r="26" spans="1:5" s="3" customFormat="1" ht="12">
      <c r="A26" s="66"/>
      <c r="B26" s="59"/>
      <c r="C26" s="16">
        <f>IF(B26="","",IF(ISERROR(MATCH(B26,PJ_Lyklar,0))=TRUE,"***ATHUGIÐ Þessi lykill er ekki til í prófjöfnuði",INDEX(PJ!$A$6:$B$87,MATCH(B26,PJ_Lyklar,0),2)))</f>
      </c>
      <c r="D26" s="65"/>
      <c r="E26" s="65"/>
    </row>
    <row r="27" spans="1:5" s="3" customFormat="1" ht="12">
      <c r="A27" s="66"/>
      <c r="B27" s="59"/>
      <c r="C27" s="16">
        <f>IF(B27="","",IF(ISERROR(MATCH(B27,PJ_Lyklar,0))=TRUE,"***ATHUGIÐ Þessi lykill er ekki til í prófjöfnuði",INDEX(PJ!$A$6:$B$87,MATCH(B27,PJ_Lyklar,0),2)))</f>
      </c>
      <c r="D27" s="65"/>
      <c r="E27" s="65"/>
    </row>
    <row r="28" spans="1:5" s="3" customFormat="1" ht="12">
      <c r="A28" s="66"/>
      <c r="B28" s="59"/>
      <c r="C28" s="16">
        <f>IF(B28="","",IF(ISERROR(MATCH(B28,PJ_Lyklar,0))=TRUE,"***ATHUGIÐ Þessi lykill er ekki til í prófjöfnuði",INDEX(PJ!$A$6:$B$87,MATCH(B28,PJ_Lyklar,0),2)))</f>
      </c>
      <c r="D28" s="65"/>
      <c r="E28" s="65"/>
    </row>
    <row r="29" spans="1:5" s="3" customFormat="1" ht="12">
      <c r="A29" s="66"/>
      <c r="B29" s="59"/>
      <c r="C29" s="16">
        <f>IF(B29="","",IF(ISERROR(MATCH(B29,PJ_Lyklar,0))=TRUE,"***ATHUGIÐ Þessi lykill er ekki til í prófjöfnuði",INDEX(PJ!$A$6:$B$87,MATCH(B29,PJ_Lyklar,0),2)))</f>
      </c>
      <c r="D29" s="65"/>
      <c r="E29" s="65"/>
    </row>
    <row r="30" spans="1:5" s="3" customFormat="1" ht="12">
      <c r="A30" s="66"/>
      <c r="B30" s="59"/>
      <c r="C30" s="16">
        <f>IF(B30="","",IF(ISERROR(MATCH(B30,PJ_Lyklar,0))=TRUE,"***ATHUGIÐ Þessi lykill er ekki til í prófjöfnuði",INDEX(PJ!$A$6:$B$87,MATCH(B30,PJ_Lyklar,0),2)))</f>
      </c>
      <c r="D30" s="65"/>
      <c r="E30" s="65"/>
    </row>
    <row r="31" spans="1:5" s="3" customFormat="1" ht="12">
      <c r="A31" s="66"/>
      <c r="B31" s="59"/>
      <c r="C31" s="16">
        <f>IF(B31="","",IF(ISERROR(MATCH(B31,PJ_Lyklar,0))=TRUE,"***ATHUGIÐ Þessi lykill er ekki til í prófjöfnuði",INDEX(PJ!$A$6:$B$87,MATCH(B31,PJ_Lyklar,0),2)))</f>
      </c>
      <c r="D31" s="65"/>
      <c r="E31" s="65"/>
    </row>
    <row r="32" spans="1:5" s="3" customFormat="1" ht="12">
      <c r="A32" s="66"/>
      <c r="B32" s="59"/>
      <c r="C32" s="16">
        <f>IF(B32="","",IF(ISERROR(MATCH(B32,PJ_Lyklar,0))=TRUE,"***ATHUGIÐ Þessi lykill er ekki til í prófjöfnuði",INDEX(PJ!$A$6:$B$87,MATCH(B32,PJ_Lyklar,0),2)))</f>
      </c>
      <c r="D32" s="65"/>
      <c r="E32" s="65"/>
    </row>
    <row r="33" spans="1:5" s="3" customFormat="1" ht="12">
      <c r="A33" s="66"/>
      <c r="B33" s="59"/>
      <c r="C33" s="16">
        <f>IF(B33="","",IF(ISERROR(MATCH(B33,PJ_Lyklar,0))=TRUE,"***ATHUGIÐ Þessi lykill er ekki til í prófjöfnuði",INDEX(PJ!$A$6:$B$87,MATCH(B33,PJ_Lyklar,0),2)))</f>
      </c>
      <c r="D33" s="65"/>
      <c r="E33" s="65"/>
    </row>
    <row r="34" spans="1:5" s="3" customFormat="1" ht="12">
      <c r="A34" s="66"/>
      <c r="B34" s="59"/>
      <c r="C34" s="16">
        <f>IF(B34="","",IF(ISERROR(MATCH(B34,PJ_Lyklar,0))=TRUE,"***ATHUGIÐ Þessi lykill er ekki til í prófjöfnuði",INDEX(PJ!$A$6:$B$87,MATCH(B34,PJ_Lyklar,0),2)))</f>
      </c>
      <c r="D34" s="65"/>
      <c r="E34" s="65"/>
    </row>
    <row r="35" spans="1:5" s="3" customFormat="1" ht="12">
      <c r="A35" s="66"/>
      <c r="B35" s="59"/>
      <c r="C35" s="16">
        <f>IF(B35="","",IF(ISERROR(MATCH(B35,PJ_Lyklar,0))=TRUE,"***ATHUGIÐ Þessi lykill er ekki til í prófjöfnuði",INDEX(PJ!$A$6:$B$87,MATCH(B35,PJ_Lyklar,0),2)))</f>
      </c>
      <c r="D35" s="65"/>
      <c r="E35" s="65"/>
    </row>
    <row r="36" spans="1:5" s="3" customFormat="1" ht="12">
      <c r="A36" s="66"/>
      <c r="B36" s="59"/>
      <c r="C36" s="16">
        <f>IF(B36="","",IF(ISERROR(MATCH(B36,PJ_Lyklar,0))=TRUE,"***ATHUGIÐ Þessi lykill er ekki til í prófjöfnuði",INDEX(PJ!$A$6:$B$87,MATCH(B36,PJ_Lyklar,0),2)))</f>
      </c>
      <c r="D36" s="65"/>
      <c r="E36" s="65"/>
    </row>
    <row r="37" spans="1:5" s="3" customFormat="1" ht="12">
      <c r="A37" s="66"/>
      <c r="B37" s="59"/>
      <c r="C37" s="16">
        <f>IF(B37="","",IF(ISERROR(MATCH(B37,PJ_Lyklar,0))=TRUE,"***ATHUGIÐ Þessi lykill er ekki til í prófjöfnuði",INDEX(PJ!$A$6:$B$87,MATCH(B37,PJ_Lyklar,0),2)))</f>
      </c>
      <c r="D37" s="65"/>
      <c r="E37" s="65"/>
    </row>
    <row r="38" spans="1:5" s="3" customFormat="1" ht="12">
      <c r="A38" s="66"/>
      <c r="B38" s="59"/>
      <c r="C38" s="16">
        <f>IF(B38="","",IF(ISERROR(MATCH(B38,PJ_Lyklar,0))=TRUE,"***ATHUGIÐ Þessi lykill er ekki til í prófjöfnuði",INDEX(PJ!$A$6:$B$87,MATCH(B38,PJ_Lyklar,0),2)))</f>
      </c>
      <c r="D38" s="65"/>
      <c r="E38" s="65"/>
    </row>
    <row r="39" spans="1:5" s="3" customFormat="1" ht="12">
      <c r="A39" s="66"/>
      <c r="B39" s="59"/>
      <c r="C39" s="16">
        <f>IF(B39="","",IF(ISERROR(MATCH(B39,PJ_Lyklar,0))=TRUE,"***ATHUGIÐ Þessi lykill er ekki til í prófjöfnuði",INDEX(PJ!$A$6:$B$87,MATCH(B39,PJ_Lyklar,0),2)))</f>
      </c>
      <c r="D39" s="65"/>
      <c r="E39" s="65"/>
    </row>
    <row r="40" spans="1:5" s="3" customFormat="1" ht="12">
      <c r="A40" s="66"/>
      <c r="B40" s="59"/>
      <c r="C40" s="16">
        <f>IF(B40="","",IF(ISERROR(MATCH(B40,PJ_Lyklar,0))=TRUE,"***ATHUGIÐ Þessi lykill er ekki til í prófjöfnuði",INDEX(PJ!$A$6:$B$87,MATCH(B40,PJ_Lyklar,0),2)))</f>
      </c>
      <c r="D40" s="65"/>
      <c r="E40" s="65"/>
    </row>
    <row r="41" spans="1:5" s="3" customFormat="1" ht="12">
      <c r="A41" s="66"/>
      <c r="B41" s="59"/>
      <c r="C41" s="16">
        <f>IF(B41="","",IF(ISERROR(MATCH(B41,PJ_Lyklar,0))=TRUE,"***ATHUGIÐ Þessi lykill er ekki til í prófjöfnuði",INDEX(PJ!$A$6:$B$87,MATCH(B41,PJ_Lyklar,0),2)))</f>
      </c>
      <c r="D41" s="65"/>
      <c r="E41" s="65"/>
    </row>
    <row r="42" spans="1:5" s="3" customFormat="1" ht="12">
      <c r="A42" s="66"/>
      <c r="B42" s="59"/>
      <c r="C42" s="16">
        <f>IF(B42="","",IF(ISERROR(MATCH(B42,PJ_Lyklar,0))=TRUE,"***ATHUGIÐ Þessi lykill er ekki til í prófjöfnuði",INDEX(PJ!$A$6:$B$87,MATCH(B42,PJ_Lyklar,0),2)))</f>
      </c>
      <c r="D42" s="65"/>
      <c r="E42" s="65"/>
    </row>
    <row r="43" spans="1:5" s="3" customFormat="1" ht="12">
      <c r="A43" s="66"/>
      <c r="B43" s="59"/>
      <c r="C43" s="16">
        <f>IF(B43="","",IF(ISERROR(MATCH(B43,PJ_Lyklar,0))=TRUE,"***ATHUGIÐ Þessi lykill er ekki til í prófjöfnuði",INDEX(PJ!$A$6:$B$87,MATCH(B43,PJ_Lyklar,0),2)))</f>
      </c>
      <c r="D43" s="65"/>
      <c r="E43" s="65"/>
    </row>
    <row r="44" spans="1:5" s="3" customFormat="1" ht="12">
      <c r="A44" s="66"/>
      <c r="B44" s="59"/>
      <c r="C44" s="16">
        <f>IF(B44="","",IF(ISERROR(MATCH(B44,PJ_Lyklar,0))=TRUE,"***ATHUGIÐ Þessi lykill er ekki til í prófjöfnuði",INDEX(PJ!$A$6:$B$87,MATCH(B44,PJ_Lyklar,0),2)))</f>
      </c>
      <c r="D44" s="65"/>
      <c r="E44" s="65"/>
    </row>
    <row r="45" spans="1:5" s="3" customFormat="1" ht="12">
      <c r="A45" s="66"/>
      <c r="B45" s="59"/>
      <c r="C45" s="16">
        <f>IF(B45="","",IF(ISERROR(MATCH(B45,PJ_Lyklar,0))=TRUE,"***ATHUGIÐ Þessi lykill er ekki til í prófjöfnuði",INDEX(PJ!$A$6:$B$87,MATCH(B45,PJ_Lyklar,0),2)))</f>
      </c>
      <c r="D45" s="65"/>
      <c r="E45" s="65"/>
    </row>
    <row r="46" spans="1:5" s="3" customFormat="1" ht="12">
      <c r="A46" s="66"/>
      <c r="B46" s="59"/>
      <c r="C46" s="16">
        <f>IF(B46="","",IF(ISERROR(MATCH(B46,PJ_Lyklar,0))=TRUE,"***ATHUGIÐ Þessi lykill er ekki til í prófjöfnuði",INDEX(PJ!$A$6:$B$87,MATCH(B46,PJ_Lyklar,0),2)))</f>
      </c>
      <c r="D46" s="65"/>
      <c r="E46" s="65"/>
    </row>
    <row r="47" spans="1:5" s="3" customFormat="1" ht="12">
      <c r="A47" s="66"/>
      <c r="B47" s="59"/>
      <c r="C47" s="16">
        <f>IF(B47="","",IF(ISERROR(MATCH(B47,PJ_Lyklar,0))=TRUE,"***ATHUGIÐ Þessi lykill er ekki til í prófjöfnuði",INDEX(PJ!$A$6:$B$87,MATCH(B47,PJ_Lyklar,0),2)))</f>
      </c>
      <c r="D47" s="65"/>
      <c r="E47" s="65"/>
    </row>
    <row r="48" spans="1:5" s="3" customFormat="1" ht="12">
      <c r="A48" s="66"/>
      <c r="B48" s="59"/>
      <c r="C48" s="16">
        <f>IF(B48="","",IF(ISERROR(MATCH(B48,PJ_Lyklar,0))=TRUE,"***ATHUGIÐ Þessi lykill er ekki til í prófjöfnuði",INDEX(PJ!$A$6:$B$87,MATCH(B48,PJ_Lyklar,0),2)))</f>
      </c>
      <c r="D48" s="65"/>
      <c r="E48" s="65"/>
    </row>
    <row r="49" spans="1:5" s="3" customFormat="1" ht="12">
      <c r="A49" s="66"/>
      <c r="B49" s="59"/>
      <c r="C49" s="16">
        <f>IF(B49="","",IF(ISERROR(MATCH(B49,PJ_Lyklar,0))=TRUE,"***ATHUGIÐ Þessi lykill er ekki til í prófjöfnuði",INDEX(PJ!$A$6:$B$87,MATCH(B49,PJ_Lyklar,0),2)))</f>
      </c>
      <c r="D49" s="65"/>
      <c r="E49" s="65"/>
    </row>
    <row r="50" spans="1:5" s="3" customFormat="1" ht="12">
      <c r="A50" s="66"/>
      <c r="B50" s="59"/>
      <c r="C50" s="16">
        <f>IF(B50="","",IF(ISERROR(MATCH(B50,PJ_Lyklar,0))=TRUE,"***ATHUGIÐ Þessi lykill er ekki til í prófjöfnuði",INDEX(PJ!$A$6:$B$87,MATCH(B50,PJ_Lyklar,0),2)))</f>
      </c>
      <c r="D50" s="65"/>
      <c r="E50" s="65"/>
    </row>
    <row r="51" spans="1:5" s="3" customFormat="1" ht="12">
      <c r="A51" s="66"/>
      <c r="B51" s="59"/>
      <c r="C51" s="16">
        <f>IF(B51="","",IF(ISERROR(MATCH(B51,PJ_Lyklar,0))=TRUE,"***ATHUGIÐ Þessi lykill er ekki til í prófjöfnuði",INDEX(PJ!$A$6:$B$87,MATCH(B51,PJ_Lyklar,0),2)))</f>
      </c>
      <c r="D51" s="65"/>
      <c r="E51" s="65"/>
    </row>
    <row r="52" spans="1:5" s="3" customFormat="1" ht="12">
      <c r="A52" s="66"/>
      <c r="B52" s="59"/>
      <c r="C52" s="16">
        <f>IF(B52="","",IF(ISERROR(MATCH(B52,PJ_Lyklar,0))=TRUE,"***ATHUGIÐ Þessi lykill er ekki til í prófjöfnuði",INDEX(PJ!$A$6:$B$87,MATCH(B52,PJ_Lyklar,0),2)))</f>
      </c>
      <c r="D52" s="65"/>
      <c r="E52" s="65"/>
    </row>
    <row r="53" spans="1:5" s="3" customFormat="1" ht="12">
      <c r="A53" s="66"/>
      <c r="B53" s="59"/>
      <c r="C53" s="16">
        <f>IF(B53="","",IF(ISERROR(MATCH(B53,PJ_Lyklar,0))=TRUE,"***ATHUGIÐ Þessi lykill er ekki til í prófjöfnuði",INDEX(PJ!$A$6:$B$87,MATCH(B53,PJ_Lyklar,0),2)))</f>
      </c>
      <c r="D53" s="65"/>
      <c r="E53" s="65"/>
    </row>
    <row r="54" spans="1:5" s="3" customFormat="1" ht="12">
      <c r="A54" s="66"/>
      <c r="B54" s="59"/>
      <c r="C54" s="16">
        <f>IF(B54="","",IF(ISERROR(MATCH(B54,PJ_Lyklar,0))=TRUE,"***ATHUGIÐ Þessi lykill er ekki til í prófjöfnuði",INDEX(PJ!$A$6:$B$87,MATCH(B54,PJ_Lyklar,0),2)))</f>
      </c>
      <c r="D54" s="65"/>
      <c r="E54" s="65"/>
    </row>
    <row r="55" spans="1:5" s="3" customFormat="1" ht="12">
      <c r="A55" s="66"/>
      <c r="B55" s="59"/>
      <c r="C55" s="16">
        <f>IF(B55="","",IF(ISERROR(MATCH(B55,PJ_Lyklar,0))=TRUE,"***ATHUGIÐ Þessi lykill er ekki til í prófjöfnuði",INDEX(PJ!$A$6:$B$87,MATCH(B55,PJ_Lyklar,0),2)))</f>
      </c>
      <c r="D55" s="65"/>
      <c r="E55" s="65"/>
    </row>
    <row r="56" spans="1:5" s="3" customFormat="1" ht="12">
      <c r="A56" s="66"/>
      <c r="B56" s="59"/>
      <c r="C56" s="16">
        <f>IF(B56="","",IF(ISERROR(MATCH(B56,PJ_Lyklar,0))=TRUE,"***ATHUGIÐ Þessi lykill er ekki til í prófjöfnuði",INDEX(PJ!$A$6:$B$87,MATCH(B56,PJ_Lyklar,0),2)))</f>
      </c>
      <c r="D56" s="65"/>
      <c r="E56" s="65"/>
    </row>
    <row r="57" spans="1:5" s="3" customFormat="1" ht="12">
      <c r="A57" s="66"/>
      <c r="B57" s="59"/>
      <c r="C57" s="16">
        <f>IF(B57="","",IF(ISERROR(MATCH(B57,PJ_Lyklar,0))=TRUE,"***ATHUGIÐ Þessi lykill er ekki til í prófjöfnuði",INDEX(PJ!$A$6:$B$87,MATCH(B57,PJ_Lyklar,0),2)))</f>
      </c>
      <c r="D57" s="65"/>
      <c r="E57" s="65"/>
    </row>
    <row r="58" spans="1:5" s="3" customFormat="1" ht="12">
      <c r="A58" s="66"/>
      <c r="B58" s="59"/>
      <c r="C58" s="16">
        <f>IF(B58="","",IF(ISERROR(MATCH(B58,PJ_Lyklar,0))=TRUE,"***ATHUGIÐ Þessi lykill er ekki til í prófjöfnuði",INDEX(PJ!$A$6:$B$87,MATCH(B58,PJ_Lyklar,0),2)))</f>
      </c>
      <c r="D58" s="65"/>
      <c r="E58" s="65"/>
    </row>
    <row r="59" spans="1:5" s="3" customFormat="1" ht="12">
      <c r="A59" s="66"/>
      <c r="B59" s="59"/>
      <c r="C59" s="16">
        <f>IF(B59="","",IF(ISERROR(MATCH(B59,PJ_Lyklar,0))=TRUE,"***ATHUGIÐ Þessi lykill er ekki til í prófjöfnuði",INDEX(PJ!$A$6:$B$87,MATCH(B59,PJ_Lyklar,0),2)))</f>
      </c>
      <c r="D59" s="65"/>
      <c r="E59" s="65"/>
    </row>
    <row r="60" spans="1:5" s="3" customFormat="1" ht="12">
      <c r="A60" s="66"/>
      <c r="B60" s="59"/>
      <c r="C60" s="16">
        <f>IF(B60="","",IF(ISERROR(MATCH(B60,PJ_Lyklar,0))=TRUE,"***ATHUGIÐ Þessi lykill er ekki til í prófjöfnuði",INDEX(PJ!$A$6:$B$87,MATCH(B60,PJ_Lyklar,0),2)))</f>
      </c>
      <c r="D60" s="65"/>
      <c r="E60" s="65"/>
    </row>
    <row r="61" spans="1:5" s="3" customFormat="1" ht="12">
      <c r="A61" s="66"/>
      <c r="B61" s="59"/>
      <c r="C61" s="16">
        <f>IF(B61="","",IF(ISERROR(MATCH(B61,PJ_Lyklar,0))=TRUE,"***ATHUGIÐ Þessi lykill er ekki til í prófjöfnuði",INDEX(PJ!$A$6:$B$87,MATCH(B61,PJ_Lyklar,0),2)))</f>
      </c>
      <c r="D61" s="65"/>
      <c r="E61" s="65"/>
    </row>
    <row r="62" spans="1:5" s="3" customFormat="1" ht="12">
      <c r="A62" s="66"/>
      <c r="B62" s="59"/>
      <c r="C62" s="16">
        <f>IF(B62="","",IF(ISERROR(MATCH(B62,PJ_Lyklar,0))=TRUE,"***ATHUGIÐ Þessi lykill er ekki til í prófjöfnuði",INDEX(PJ!$A$6:$B$87,MATCH(B62,PJ_Lyklar,0),2)))</f>
      </c>
      <c r="D62" s="65"/>
      <c r="E62" s="65"/>
    </row>
    <row r="63" spans="1:5" s="3" customFormat="1" ht="12">
      <c r="A63" s="66"/>
      <c r="B63" s="59"/>
      <c r="C63" s="16">
        <f>IF(B63="","",IF(ISERROR(MATCH(B63,PJ_Lyklar,0))=TRUE,"***ATHUGIÐ Þessi lykill er ekki til í prófjöfnuði",INDEX(PJ!$A$6:$B$87,MATCH(B63,PJ_Lyklar,0),2)))</f>
      </c>
      <c r="D63" s="65"/>
      <c r="E63" s="65"/>
    </row>
    <row r="64" spans="1:5" s="3" customFormat="1" ht="12">
      <c r="A64" s="66"/>
      <c r="B64" s="59"/>
      <c r="C64" s="16">
        <f>IF(B64="","",IF(ISERROR(MATCH(B64,PJ_Lyklar,0))=TRUE,"***ATHUGIÐ Þessi lykill er ekki til í prófjöfnuði",INDEX(PJ!$A$6:$B$87,MATCH(B64,PJ_Lyklar,0),2)))</f>
      </c>
      <c r="D64" s="65"/>
      <c r="E64" s="65"/>
    </row>
    <row r="65" spans="1:5" s="3" customFormat="1" ht="12">
      <c r="A65" s="66"/>
      <c r="B65" s="59"/>
      <c r="C65" s="16">
        <f>IF(B65="","",IF(ISERROR(MATCH(B65,PJ_Lyklar,0))=TRUE,"***ATHUGIÐ Þessi lykill er ekki til í prófjöfnuði",INDEX(PJ!$A$6:$B$87,MATCH(B65,PJ_Lyklar,0),2)))</f>
      </c>
      <c r="D65" s="65"/>
      <c r="E65" s="65"/>
    </row>
    <row r="66" spans="1:5" s="3" customFormat="1" ht="12">
      <c r="A66" s="66"/>
      <c r="B66" s="59"/>
      <c r="C66" s="16">
        <f>IF(B66="","",IF(ISERROR(MATCH(B66,PJ_Lyklar,0))=TRUE,"***ATHUGIÐ Þessi lykill er ekki til í prófjöfnuði",INDEX(PJ!$A$6:$B$87,MATCH(B66,PJ_Lyklar,0),2)))</f>
      </c>
      <c r="D66" s="65"/>
      <c r="E66" s="65"/>
    </row>
    <row r="67" spans="1:5" s="3" customFormat="1" ht="12">
      <c r="A67" s="66"/>
      <c r="B67" s="59"/>
      <c r="C67" s="16">
        <f>IF(B67="","",IF(ISERROR(MATCH(B67,PJ_Lyklar,0))=TRUE,"***ATHUGIÐ Þessi lykill er ekki til í prófjöfnuði",INDEX(PJ!$A$6:$B$87,MATCH(B67,PJ_Lyklar,0),2)))</f>
      </c>
      <c r="D67" s="65"/>
      <c r="E67" s="65"/>
    </row>
    <row r="68" spans="1:5" s="3" customFormat="1" ht="12">
      <c r="A68" s="66"/>
      <c r="B68" s="59"/>
      <c r="C68" s="16">
        <f>IF(B68="","",IF(ISERROR(MATCH(B68,PJ_Lyklar,0))=TRUE,"***ATHUGIÐ Þessi lykill er ekki til í prófjöfnuði",INDEX(PJ!$A$6:$B$87,MATCH(B68,PJ_Lyklar,0),2)))</f>
      </c>
      <c r="D68" s="65"/>
      <c r="E68" s="65"/>
    </row>
    <row r="69" spans="1:5" s="3" customFormat="1" ht="12">
      <c r="A69" s="66"/>
      <c r="B69" s="59"/>
      <c r="C69" s="16">
        <f>IF(B69="","",IF(ISERROR(MATCH(B69,PJ_Lyklar,0))=TRUE,"***ATHUGIÐ Þessi lykill er ekki til í prófjöfnuði",INDEX(PJ!$A$6:$B$87,MATCH(B69,PJ_Lyklar,0),2)))</f>
      </c>
      <c r="D69" s="65"/>
      <c r="E69" s="65"/>
    </row>
    <row r="70" spans="1:5" s="3" customFormat="1" ht="12">
      <c r="A70" s="66"/>
      <c r="B70" s="59"/>
      <c r="C70" s="16">
        <f>IF(B70="","",IF(ISERROR(MATCH(B70,PJ_Lyklar,0))=TRUE,"***ATHUGIÐ Þessi lykill er ekki til í prófjöfnuði",INDEX(PJ!$A$6:$B$87,MATCH(B70,PJ_Lyklar,0),2)))</f>
      </c>
      <c r="D70" s="65"/>
      <c r="E70" s="65"/>
    </row>
    <row r="71" spans="1:5" s="3" customFormat="1" ht="12">
      <c r="A71" s="66"/>
      <c r="B71" s="59"/>
      <c r="C71" s="16">
        <f>IF(B71="","",IF(ISERROR(MATCH(B71,PJ_Lyklar,0))=TRUE,"***ATHUGIÐ Þessi lykill er ekki til í prófjöfnuði",INDEX(PJ!$A$6:$B$87,MATCH(B71,PJ_Lyklar,0),2)))</f>
      </c>
      <c r="D71" s="65"/>
      <c r="E71" s="65"/>
    </row>
    <row r="72" spans="1:5" s="3" customFormat="1" ht="12">
      <c r="A72" s="66"/>
      <c r="B72" s="59"/>
      <c r="C72" s="16">
        <f>IF(B72="","",IF(ISERROR(MATCH(B72,PJ_Lyklar,0))=TRUE,"***ATHUGIÐ Þessi lykill er ekki til í prófjöfnuði",INDEX(PJ!$A$6:$B$87,MATCH(B72,PJ_Lyklar,0),2)))</f>
      </c>
      <c r="D72" s="65"/>
      <c r="E72" s="65"/>
    </row>
    <row r="73" spans="1:5" s="3" customFormat="1" ht="12">
      <c r="A73" s="66"/>
      <c r="B73" s="59"/>
      <c r="C73" s="16">
        <f>IF(B73="","",IF(ISERROR(MATCH(B73,PJ_Lyklar,0))=TRUE,"***ATHUGIÐ Þessi lykill er ekki til í prófjöfnuði",INDEX(PJ!$A$6:$B$87,MATCH(B73,PJ_Lyklar,0),2)))</f>
      </c>
      <c r="D73" s="65"/>
      <c r="E73" s="65"/>
    </row>
    <row r="74" spans="1:5" s="3" customFormat="1" ht="12">
      <c r="A74" s="66"/>
      <c r="B74" s="59"/>
      <c r="C74" s="16">
        <f>IF(B74="","",IF(ISERROR(MATCH(B74,PJ_Lyklar,0))=TRUE,"***ATHUGIÐ Þessi lykill er ekki til í prófjöfnuði",INDEX(PJ!$A$6:$B$87,MATCH(B74,PJ_Lyklar,0),2)))</f>
      </c>
      <c r="D74" s="65"/>
      <c r="E74" s="65"/>
    </row>
    <row r="75" spans="1:5" s="3" customFormat="1" ht="12">
      <c r="A75" s="66"/>
      <c r="B75" s="59"/>
      <c r="C75" s="16">
        <f>IF(B75="","",IF(ISERROR(MATCH(B75,PJ_Lyklar,0))=TRUE,"***ATHUGIÐ Þessi lykill er ekki til í prófjöfnuði",INDEX(PJ!$A$6:$B$87,MATCH(B75,PJ_Lyklar,0),2)))</f>
      </c>
      <c r="D75" s="65"/>
      <c r="E75" s="65"/>
    </row>
    <row r="76" spans="1:5" s="3" customFormat="1" ht="12">
      <c r="A76" s="66"/>
      <c r="B76" s="59"/>
      <c r="C76" s="16">
        <f>IF(B76="","",IF(ISERROR(MATCH(B76,PJ_Lyklar,0))=TRUE,"***ATHUGIÐ Þessi lykill er ekki til í prófjöfnuði",INDEX(PJ!$A$6:$B$87,MATCH(B76,PJ_Lyklar,0),2)))</f>
      </c>
      <c r="D76" s="65"/>
      <c r="E76" s="65"/>
    </row>
    <row r="77" spans="1:5" s="3" customFormat="1" ht="12">
      <c r="A77" s="66"/>
      <c r="B77" s="59"/>
      <c r="C77" s="16">
        <f>IF(B77="","",IF(ISERROR(MATCH(B77,PJ_Lyklar,0))=TRUE,"***ATHUGIÐ Þessi lykill er ekki til í prófjöfnuði",INDEX(PJ!$A$6:$B$87,MATCH(B77,PJ_Lyklar,0),2)))</f>
      </c>
      <c r="D77" s="65"/>
      <c r="E77" s="65"/>
    </row>
    <row r="78" spans="1:5" s="3" customFormat="1" ht="12">
      <c r="A78" s="66"/>
      <c r="B78" s="59"/>
      <c r="C78" s="16">
        <f>IF(B78="","",IF(ISERROR(MATCH(B78,PJ_Lyklar,0))=TRUE,"***ATHUGIÐ Þessi lykill er ekki til í prófjöfnuði",INDEX(PJ!$A$6:$B$87,MATCH(B78,PJ_Lyklar,0),2)))</f>
      </c>
      <c r="D78" s="65"/>
      <c r="E78" s="65"/>
    </row>
    <row r="79" spans="1:5" s="3" customFormat="1" ht="12">
      <c r="A79" s="66"/>
      <c r="B79" s="59"/>
      <c r="C79" s="16">
        <f>IF(B79="","",IF(ISERROR(MATCH(B79,PJ_Lyklar,0))=TRUE,"***ATHUGIÐ Þessi lykill er ekki til í prófjöfnuði",INDEX(PJ!$A$6:$B$87,MATCH(B79,PJ_Lyklar,0),2)))</f>
      </c>
      <c r="D79" s="65"/>
      <c r="E79" s="65"/>
    </row>
    <row r="80" spans="1:5" s="3" customFormat="1" ht="12">
      <c r="A80" s="66"/>
      <c r="B80" s="59"/>
      <c r="C80" s="16">
        <f>IF(B80="","",IF(ISERROR(MATCH(B80,PJ_Lyklar,0))=TRUE,"***ATHUGIÐ Þessi lykill er ekki til í prófjöfnuði",INDEX(PJ!$A$6:$B$87,MATCH(B80,PJ_Lyklar,0),2)))</f>
      </c>
      <c r="D80" s="65"/>
      <c r="E80" s="65"/>
    </row>
    <row r="81" spans="1:5" s="3" customFormat="1" ht="12">
      <c r="A81" s="66"/>
      <c r="B81" s="59"/>
      <c r="C81" s="16">
        <f>IF(B81="","",IF(ISERROR(MATCH(B81,PJ_Lyklar,0))=TRUE,"***ATHUGIÐ Þessi lykill er ekki til í prófjöfnuði",INDEX(PJ!$A$6:$B$87,MATCH(B81,PJ_Lyklar,0),2)))</f>
      </c>
      <c r="D81" s="65"/>
      <c r="E81" s="65"/>
    </row>
    <row r="82" spans="1:5" s="3" customFormat="1" ht="12">
      <c r="A82" s="66"/>
      <c r="B82" s="59"/>
      <c r="C82" s="16">
        <f>IF(B82="","",IF(ISERROR(MATCH(B82,PJ_Lyklar,0))=TRUE,"***ATHUGIÐ Þessi lykill er ekki til í prófjöfnuði",INDEX(PJ!$A$6:$B$87,MATCH(B82,PJ_Lyklar,0),2)))</f>
      </c>
      <c r="D82" s="65"/>
      <c r="E82" s="65"/>
    </row>
    <row r="83" spans="1:5" s="3" customFormat="1" ht="12">
      <c r="A83" s="66"/>
      <c r="B83" s="59"/>
      <c r="C83" s="16">
        <f>IF(B83="","",IF(ISERROR(MATCH(B83,PJ_Lyklar,0))=TRUE,"***ATHUGIÐ Þessi lykill er ekki til í prófjöfnuði",INDEX(PJ!$A$6:$B$87,MATCH(B83,PJ_Lyklar,0),2)))</f>
      </c>
      <c r="D83" s="65"/>
      <c r="E83" s="65"/>
    </row>
    <row r="84" spans="1:5" s="3" customFormat="1" ht="12">
      <c r="A84" s="66"/>
      <c r="B84" s="59"/>
      <c r="C84" s="16">
        <f>IF(B84="","",IF(ISERROR(MATCH(B84,PJ_Lyklar,0))=TRUE,"***ATHUGIÐ Þessi lykill er ekki til í prófjöfnuði",INDEX(PJ!$A$6:$B$87,MATCH(B84,PJ_Lyklar,0),2)))</f>
      </c>
      <c r="D84" s="65"/>
      <c r="E84" s="65"/>
    </row>
    <row r="85" spans="1:5" s="3" customFormat="1" ht="12">
      <c r="A85" s="66"/>
      <c r="B85" s="59"/>
      <c r="C85" s="16">
        <f>IF(B85="","",IF(ISERROR(MATCH(B85,PJ_Lyklar,0))=TRUE,"***ATHUGIÐ Þessi lykill er ekki til í prófjöfnuði",INDEX(PJ!$A$6:$B$87,MATCH(B85,PJ_Lyklar,0),2)))</f>
      </c>
      <c r="D85" s="65"/>
      <c r="E85" s="65"/>
    </row>
    <row r="86" spans="1:5" s="3" customFormat="1" ht="12">
      <c r="A86" s="66"/>
      <c r="B86" s="59"/>
      <c r="C86" s="16">
        <f>IF(B86="","",IF(ISERROR(MATCH(B86,PJ_Lyklar,0))=TRUE,"***ATHUGIÐ Þessi lykill er ekki til í prófjöfnuði",INDEX(PJ!$A$6:$B$87,MATCH(B86,PJ_Lyklar,0),2)))</f>
      </c>
      <c r="D86" s="65"/>
      <c r="E86" s="65"/>
    </row>
    <row r="87" spans="1:5" s="3" customFormat="1" ht="12">
      <c r="A87" s="66"/>
      <c r="B87" s="59"/>
      <c r="C87" s="16">
        <f>IF(B87="","",IF(ISERROR(MATCH(B87,PJ_Lyklar,0))=TRUE,"***ATHUGIÐ Þessi lykill er ekki til í prófjöfnuði",INDEX(PJ!$A$6:$B$87,MATCH(B87,PJ_Lyklar,0),2)))</f>
      </c>
      <c r="D87" s="65"/>
      <c r="E87" s="65"/>
    </row>
    <row r="88" spans="1:5" s="3" customFormat="1" ht="12">
      <c r="A88" s="66"/>
      <c r="B88" s="59"/>
      <c r="C88" s="16">
        <f>IF(B88="","",IF(ISERROR(MATCH(B88,PJ_Lyklar,0))=TRUE,"***ATHUGIÐ Þessi lykill er ekki til í prófjöfnuði",INDEX(PJ!$A$6:$B$87,MATCH(B88,PJ_Lyklar,0),2)))</f>
      </c>
      <c r="D88" s="65"/>
      <c r="E88" s="65"/>
    </row>
    <row r="89" spans="1:5" s="3" customFormat="1" ht="12">
      <c r="A89" s="66"/>
      <c r="B89" s="59"/>
      <c r="C89" s="16">
        <f>IF(B89="","",IF(ISERROR(MATCH(B89,PJ_Lyklar,0))=TRUE,"***ATHUGIÐ Þessi lykill er ekki til í prófjöfnuði",INDEX(PJ!$A$6:$B$87,MATCH(B89,PJ_Lyklar,0),2)))</f>
      </c>
      <c r="D89" s="65"/>
      <c r="E89" s="65"/>
    </row>
    <row r="90" spans="1:5" s="3" customFormat="1" ht="12">
      <c r="A90" s="66"/>
      <c r="B90" s="59"/>
      <c r="C90" s="16">
        <f>IF(B90="","",IF(ISERROR(MATCH(B90,PJ_Lyklar,0))=TRUE,"***ATHUGIÐ Þessi lykill er ekki til í prófjöfnuði",INDEX(PJ!$A$6:$B$87,MATCH(B90,PJ_Lyklar,0),2)))</f>
      </c>
      <c r="D90" s="65"/>
      <c r="E90" s="65"/>
    </row>
    <row r="91" spans="1:5" s="3" customFormat="1" ht="12">
      <c r="A91" s="66"/>
      <c r="B91" s="59"/>
      <c r="C91" s="16">
        <f>IF(B91="","",IF(ISERROR(MATCH(B91,PJ_Lyklar,0))=TRUE,"***ATHUGIÐ Þessi lykill er ekki til í prófjöfnuði",INDEX(PJ!$A$6:$B$87,MATCH(B91,PJ_Lyklar,0),2)))</f>
      </c>
      <c r="D91" s="65"/>
      <c r="E91" s="65"/>
    </row>
    <row r="92" spans="1:5" s="3" customFormat="1" ht="12">
      <c r="A92" s="66"/>
      <c r="B92" s="59"/>
      <c r="C92" s="16">
        <f>IF(B92="","",IF(ISERROR(MATCH(B92,PJ_Lyklar,0))=TRUE,"***ATHUGIÐ Þessi lykill er ekki til í prófjöfnuði",INDEX(PJ!$A$6:$B$87,MATCH(B92,PJ_Lyklar,0),2)))</f>
      </c>
      <c r="D92" s="65"/>
      <c r="E92" s="65"/>
    </row>
    <row r="93" spans="1:5" s="3" customFormat="1" ht="12">
      <c r="A93" s="66"/>
      <c r="B93" s="59"/>
      <c r="C93" s="16">
        <f>IF(B93="","",IF(ISERROR(MATCH(B93,PJ_Lyklar,0))=TRUE,"***ATHUGIÐ Þessi lykill er ekki til í prófjöfnuði",INDEX(PJ!$A$6:$B$87,MATCH(B93,PJ_Lyklar,0),2)))</f>
      </c>
      <c r="D93" s="65"/>
      <c r="E93" s="65"/>
    </row>
    <row r="94" spans="1:5" s="3" customFormat="1" ht="12">
      <c r="A94" s="66"/>
      <c r="B94" s="59"/>
      <c r="C94" s="16">
        <f>IF(B94="","",IF(ISERROR(MATCH(B94,PJ_Lyklar,0))=TRUE,"***ATHUGIÐ Þessi lykill er ekki til í prófjöfnuði",INDEX(PJ!$A$6:$B$87,MATCH(B94,PJ_Lyklar,0),2)))</f>
      </c>
      <c r="D94" s="65"/>
      <c r="E94" s="65"/>
    </row>
    <row r="95" spans="1:5" s="3" customFormat="1" ht="12">
      <c r="A95" s="66"/>
      <c r="B95" s="59"/>
      <c r="C95" s="16">
        <f>IF(B95="","",IF(ISERROR(MATCH(B95,PJ_Lyklar,0))=TRUE,"***ATHUGIÐ Þessi lykill er ekki til í prófjöfnuði",INDEX(PJ!$A$6:$B$87,MATCH(B95,PJ_Lyklar,0),2)))</f>
      </c>
      <c r="D95" s="65"/>
      <c r="E95" s="65"/>
    </row>
    <row r="96" spans="1:5" s="3" customFormat="1" ht="12">
      <c r="A96" s="66"/>
      <c r="B96" s="59"/>
      <c r="C96" s="16">
        <f>IF(B96="","",IF(ISERROR(MATCH(B96,PJ_Lyklar,0))=TRUE,"***ATHUGIÐ Þessi lykill er ekki til í prófjöfnuði",INDEX(PJ!$A$6:$B$87,MATCH(B96,PJ_Lyklar,0),2)))</f>
      </c>
      <c r="D96" s="65"/>
      <c r="E96" s="65"/>
    </row>
    <row r="97" spans="1:5" s="3" customFormat="1" ht="12">
      <c r="A97" s="66"/>
      <c r="B97" s="59"/>
      <c r="C97" s="16">
        <f>IF(B97="","",IF(ISERROR(MATCH(B97,PJ_Lyklar,0))=TRUE,"***ATHUGIÐ Þessi lykill er ekki til í prófjöfnuði",INDEX(PJ!$A$6:$B$87,MATCH(B97,PJ_Lyklar,0),2)))</f>
      </c>
      <c r="D97" s="65"/>
      <c r="E97" s="65"/>
    </row>
    <row r="98" spans="1:5" s="3" customFormat="1" ht="12">
      <c r="A98" s="66"/>
      <c r="B98" s="59"/>
      <c r="C98" s="16">
        <f>IF(B98="","",IF(ISERROR(MATCH(B98,PJ_Lyklar,0))=TRUE,"***ATHUGIÐ Þessi lykill er ekki til í prófjöfnuði",INDEX(PJ!$A$6:$B$87,MATCH(B98,PJ_Lyklar,0),2)))</f>
      </c>
      <c r="D98" s="65"/>
      <c r="E98" s="65"/>
    </row>
    <row r="99" spans="1:5" s="3" customFormat="1" ht="12">
      <c r="A99" s="66"/>
      <c r="B99" s="59"/>
      <c r="C99" s="16">
        <f>IF(B99="","",IF(ISERROR(MATCH(B99,PJ_Lyklar,0))=TRUE,"***ATHUGIÐ Þessi lykill er ekki til í prófjöfnuði",INDEX(PJ!$A$6:$B$87,MATCH(B99,PJ_Lyklar,0),2)))</f>
      </c>
      <c r="D99" s="65"/>
      <c r="E99" s="65"/>
    </row>
    <row r="100" spans="1:5" s="3" customFormat="1" ht="12">
      <c r="A100" s="66"/>
      <c r="B100" s="59"/>
      <c r="C100" s="16">
        <f>IF(B100="","",IF(ISERROR(MATCH(B100,PJ_Lyklar,0))=TRUE,"***ATHUGIÐ Þessi lykill er ekki til í prófjöfnuði",INDEX(PJ!$A$6:$B$87,MATCH(B100,PJ_Lyklar,0),2)))</f>
      </c>
      <c r="D100" s="65"/>
      <c r="E100" s="65"/>
    </row>
    <row r="101" spans="1:5" s="3" customFormat="1" ht="12">
      <c r="A101" s="66"/>
      <c r="B101" s="59"/>
      <c r="C101" s="16">
        <f>IF(B101="","",IF(ISERROR(MATCH(B101,PJ_Lyklar,0))=TRUE,"***ATHUGIÐ Þessi lykill er ekki til í prófjöfnuði",INDEX(PJ!$A$6:$B$87,MATCH(B101,PJ_Lyklar,0),2)))</f>
      </c>
      <c r="D101" s="65"/>
      <c r="E101" s="65"/>
    </row>
    <row r="102" spans="1:5" s="3" customFormat="1" ht="12">
      <c r="A102" s="66"/>
      <c r="B102" s="59"/>
      <c r="C102" s="16">
        <f>IF(B102="","",IF(ISERROR(MATCH(B102,PJ_Lyklar,0))=TRUE,"***ATHUGIÐ Þessi lykill er ekki til í prófjöfnuði",INDEX(PJ!$A$6:$B$87,MATCH(B102,PJ_Lyklar,0),2)))</f>
      </c>
      <c r="D102" s="65"/>
      <c r="E102" s="65"/>
    </row>
    <row r="103" spans="1:5" s="3" customFormat="1" ht="12">
      <c r="A103" s="66"/>
      <c r="B103" s="59"/>
      <c r="C103" s="16">
        <f>IF(B103="","",IF(ISERROR(MATCH(B103,PJ_Lyklar,0))=TRUE,"***ATHUGIÐ Þessi lykill er ekki til í prófjöfnuði",INDEX(PJ!$A$6:$B$87,MATCH(B103,PJ_Lyklar,0),2)))</f>
      </c>
      <c r="D103" s="65"/>
      <c r="E103" s="65"/>
    </row>
    <row r="104" spans="1:5" s="3" customFormat="1" ht="12">
      <c r="A104" s="66"/>
      <c r="B104" s="59"/>
      <c r="C104" s="16">
        <f>IF(B104="","",IF(ISERROR(MATCH(B104,PJ_Lyklar,0))=TRUE,"***ATHUGIÐ Þessi lykill er ekki til í prófjöfnuði",INDEX(PJ!$A$6:$B$87,MATCH(B104,PJ_Lyklar,0),2)))</f>
      </c>
      <c r="D104" s="65"/>
      <c r="E104" s="65"/>
    </row>
    <row r="105" spans="1:5" s="3" customFormat="1" ht="12">
      <c r="A105" s="66"/>
      <c r="B105" s="59"/>
      <c r="C105" s="16">
        <f>IF(B105="","",IF(ISERROR(MATCH(B105,PJ_Lyklar,0))=TRUE,"***ATHUGIÐ Þessi lykill er ekki til í prófjöfnuði",INDEX(PJ!$A$6:$B$87,MATCH(B105,PJ_Lyklar,0),2)))</f>
      </c>
      <c r="D105" s="65"/>
      <c r="E105" s="65"/>
    </row>
    <row r="106" spans="1:5" s="3" customFormat="1" ht="12">
      <c r="A106" s="66"/>
      <c r="B106" s="59"/>
      <c r="C106" s="16">
        <f>IF(B106="","",IF(ISERROR(MATCH(B106,PJ_Lyklar,0))=TRUE,"***ATHUGIÐ Þessi lykill er ekki til í prófjöfnuði",INDEX(PJ!$A$6:$B$87,MATCH(B106,PJ_Lyklar,0),2)))</f>
      </c>
      <c r="D106" s="65"/>
      <c r="E106" s="65"/>
    </row>
    <row r="107" spans="1:5" s="3" customFormat="1" ht="12">
      <c r="A107" s="66"/>
      <c r="B107" s="59"/>
      <c r="C107" s="16">
        <f>IF(B107="","",IF(ISERROR(MATCH(B107,PJ_Lyklar,0))=TRUE,"***ATHUGIÐ Þessi lykill er ekki til í prófjöfnuði",INDEX(PJ!$A$6:$B$87,MATCH(B107,PJ_Lyklar,0),2)))</f>
      </c>
      <c r="D107" s="65"/>
      <c r="E107" s="65"/>
    </row>
    <row r="108" spans="1:5" s="3" customFormat="1" ht="12">
      <c r="A108" s="66"/>
      <c r="B108" s="59"/>
      <c r="C108" s="16">
        <f>IF(B108="","",IF(ISERROR(MATCH(B108,PJ_Lyklar,0))=TRUE,"***ATHUGIÐ Þessi lykill er ekki til í prófjöfnuði",INDEX(PJ!$A$6:$B$87,MATCH(B108,PJ_Lyklar,0),2)))</f>
      </c>
      <c r="D108" s="65"/>
      <c r="E108" s="65"/>
    </row>
    <row r="109" spans="1:5" s="3" customFormat="1" ht="12">
      <c r="A109" s="66"/>
      <c r="B109" s="59"/>
      <c r="C109" s="16">
        <f>IF(B109="","",IF(ISERROR(MATCH(B109,PJ_Lyklar,0))=TRUE,"***ATHUGIÐ Þessi lykill er ekki til í prófjöfnuði",INDEX(PJ!$A$6:$B$87,MATCH(B109,PJ_Lyklar,0),2)))</f>
      </c>
      <c r="D109" s="65"/>
      <c r="E109" s="65"/>
    </row>
    <row r="110" spans="1:5" s="3" customFormat="1" ht="12">
      <c r="A110" s="66"/>
      <c r="B110" s="59"/>
      <c r="C110" s="16">
        <f>IF(B110="","",IF(ISERROR(MATCH(B110,PJ_Lyklar,0))=TRUE,"***ATHUGIÐ Þessi lykill er ekki til í prófjöfnuði",INDEX(PJ!$A$6:$B$87,MATCH(B110,PJ_Lyklar,0),2)))</f>
      </c>
      <c r="D110" s="65"/>
      <c r="E110" s="65"/>
    </row>
    <row r="111" spans="1:5" s="3" customFormat="1" ht="12">
      <c r="A111" s="66"/>
      <c r="B111" s="59"/>
      <c r="C111" s="16">
        <f>IF(B111="","",IF(ISERROR(MATCH(B111,PJ_Lyklar,0))=TRUE,"***ATHUGIÐ Þessi lykill er ekki til í prófjöfnuði",INDEX(PJ!$A$6:$B$87,MATCH(B111,PJ_Lyklar,0),2)))</f>
      </c>
      <c r="D111" s="65"/>
      <c r="E111" s="65"/>
    </row>
    <row r="112" spans="1:5" s="3" customFormat="1" ht="12">
      <c r="A112" s="66"/>
      <c r="B112" s="59"/>
      <c r="C112" s="16">
        <f>IF(B112="","",IF(ISERROR(MATCH(B112,PJ_Lyklar,0))=TRUE,"***ATHUGIÐ Þessi lykill er ekki til í prófjöfnuði",INDEX(PJ!$A$6:$B$87,MATCH(B112,PJ_Lyklar,0),2)))</f>
      </c>
      <c r="D112" s="65"/>
      <c r="E112" s="65"/>
    </row>
    <row r="113" spans="1:5" s="3" customFormat="1" ht="12">
      <c r="A113" s="66"/>
      <c r="B113" s="59"/>
      <c r="C113" s="16">
        <f>IF(B113="","",IF(ISERROR(MATCH(B113,PJ_Lyklar,0))=TRUE,"***ATHUGIÐ Þessi lykill er ekki til í prófjöfnuði",INDEX(PJ!$A$6:$B$87,MATCH(B113,PJ_Lyklar,0),2)))</f>
      </c>
      <c r="D113" s="65"/>
      <c r="E113" s="65"/>
    </row>
    <row r="114" spans="1:5" s="3" customFormat="1" ht="12">
      <c r="A114" s="66"/>
      <c r="B114" s="59"/>
      <c r="C114" s="16">
        <f>IF(B114="","",IF(ISERROR(MATCH(B114,PJ_Lyklar,0))=TRUE,"***ATHUGIÐ Þessi lykill er ekki til í prófjöfnuði",INDEX(PJ!$A$6:$B$87,MATCH(B114,PJ_Lyklar,0),2)))</f>
      </c>
      <c r="D114" s="65"/>
      <c r="E114" s="65"/>
    </row>
    <row r="115" spans="1:5" s="3" customFormat="1" ht="12">
      <c r="A115" s="66"/>
      <c r="B115" s="59"/>
      <c r="C115" s="16">
        <f>IF(B115="","",IF(ISERROR(MATCH(B115,PJ_Lyklar,0))=TRUE,"***ATHUGIÐ Þessi lykill er ekki til í prófjöfnuði",INDEX(PJ!$A$6:$B$87,MATCH(B115,PJ_Lyklar,0),2)))</f>
      </c>
      <c r="D115" s="65"/>
      <c r="E115" s="65"/>
    </row>
    <row r="116" spans="1:5" s="3" customFormat="1" ht="12">
      <c r="A116" s="66"/>
      <c r="B116" s="59"/>
      <c r="C116" s="16">
        <f>IF(B116="","",IF(ISERROR(MATCH(B116,PJ_Lyklar,0))=TRUE,"***ATHUGIÐ Þessi lykill er ekki til í prófjöfnuði",INDEX(PJ!$A$6:$B$87,MATCH(B116,PJ_Lyklar,0),2)))</f>
      </c>
      <c r="D116" s="65"/>
      <c r="E116" s="65"/>
    </row>
    <row r="117" spans="1:5" s="3" customFormat="1" ht="12">
      <c r="A117" s="66"/>
      <c r="B117" s="59"/>
      <c r="C117" s="16">
        <f>IF(B117="","",IF(ISERROR(MATCH(B117,PJ_Lyklar,0))=TRUE,"***ATHUGIÐ Þessi lykill er ekki til í prófjöfnuði",INDEX(PJ!$A$6:$B$87,MATCH(B117,PJ_Lyklar,0),2)))</f>
      </c>
      <c r="D117" s="65"/>
      <c r="E117" s="65"/>
    </row>
    <row r="118" spans="1:5" s="3" customFormat="1" ht="12">
      <c r="A118" s="66"/>
      <c r="B118" s="59"/>
      <c r="C118" s="16">
        <f>IF(B118="","",IF(ISERROR(MATCH(B118,PJ_Lyklar,0))=TRUE,"***ATHUGIÐ Þessi lykill er ekki til í prófjöfnuði",INDEX(PJ!$A$6:$B$87,MATCH(B118,PJ_Lyklar,0),2)))</f>
      </c>
      <c r="D118" s="65"/>
      <c r="E118" s="65"/>
    </row>
    <row r="119" spans="1:5" s="3" customFormat="1" ht="12">
      <c r="A119" s="66"/>
      <c r="B119" s="59"/>
      <c r="C119" s="16">
        <f>IF(B119="","",IF(ISERROR(MATCH(B119,PJ_Lyklar,0))=TRUE,"***ATHUGIÐ Þessi lykill er ekki til í prófjöfnuði",INDEX(PJ!$A$6:$B$87,MATCH(B119,PJ_Lyklar,0),2)))</f>
      </c>
      <c r="D119" s="65"/>
      <c r="E119" s="65"/>
    </row>
    <row r="120" spans="1:5" s="3" customFormat="1" ht="12">
      <c r="A120" s="66"/>
      <c r="B120" s="59"/>
      <c r="C120" s="16">
        <f>IF(B120="","",IF(ISERROR(MATCH(B120,PJ_Lyklar,0))=TRUE,"***ATHUGIÐ Þessi lykill er ekki til í prófjöfnuði",INDEX(PJ!$A$6:$B$87,MATCH(B120,PJ_Lyklar,0),2)))</f>
      </c>
      <c r="D120" s="65"/>
      <c r="E120" s="65"/>
    </row>
    <row r="121" spans="1:5" s="3" customFormat="1" ht="12">
      <c r="A121" s="66"/>
      <c r="B121" s="59"/>
      <c r="C121" s="16">
        <f>IF(B121="","",IF(ISERROR(MATCH(B121,PJ_Lyklar,0))=TRUE,"***ATHUGIÐ Þessi lykill er ekki til í prófjöfnuði",INDEX(PJ!$A$6:$B$87,MATCH(B121,PJ_Lyklar,0),2)))</f>
      </c>
      <c r="D121" s="65"/>
      <c r="E121" s="65"/>
    </row>
    <row r="122" spans="1:5" s="3" customFormat="1" ht="12">
      <c r="A122" s="66"/>
      <c r="B122" s="59"/>
      <c r="C122" s="16">
        <f>IF(B122="","",IF(ISERROR(MATCH(B122,PJ_Lyklar,0))=TRUE,"***ATHUGIÐ Þessi lykill er ekki til í prófjöfnuði",INDEX(PJ!$A$6:$B$87,MATCH(B122,PJ_Lyklar,0),2)))</f>
      </c>
      <c r="D122" s="65"/>
      <c r="E122" s="65"/>
    </row>
    <row r="123" spans="1:5" s="3" customFormat="1" ht="12">
      <c r="A123" s="66"/>
      <c r="B123" s="59"/>
      <c r="C123" s="16">
        <f>IF(B123="","",IF(ISERROR(MATCH(B123,PJ_Lyklar,0))=TRUE,"***ATHUGIÐ Þessi lykill er ekki til í prófjöfnuði",INDEX(PJ!$A$6:$B$87,MATCH(B123,PJ_Lyklar,0),2)))</f>
      </c>
      <c r="D123" s="65"/>
      <c r="E123" s="65"/>
    </row>
    <row r="124" spans="1:5" s="3" customFormat="1" ht="12">
      <c r="A124" s="66"/>
      <c r="B124" s="59"/>
      <c r="C124" s="16">
        <f>IF(B124="","",IF(ISERROR(MATCH(B124,PJ_Lyklar,0))=TRUE,"***ATHUGIÐ Þessi lykill er ekki til í prófjöfnuði",INDEX(PJ!$A$6:$B$87,MATCH(B124,PJ_Lyklar,0),2)))</f>
      </c>
      <c r="D124" s="65"/>
      <c r="E124" s="65"/>
    </row>
    <row r="125" spans="1:5" s="3" customFormat="1" ht="12">
      <c r="A125" s="66"/>
      <c r="B125" s="59"/>
      <c r="C125" s="16">
        <f>IF(B125="","",IF(ISERROR(MATCH(B125,PJ_Lyklar,0))=TRUE,"***ATHUGIÐ Þessi lykill er ekki til í prófjöfnuði",INDEX(PJ!$A$6:$B$87,MATCH(B125,PJ_Lyklar,0),2)))</f>
      </c>
      <c r="D125" s="65"/>
      <c r="E125" s="65"/>
    </row>
    <row r="126" spans="1:5" s="3" customFormat="1" ht="12">
      <c r="A126" s="66"/>
      <c r="B126" s="59"/>
      <c r="C126" s="16">
        <f>IF(B126="","",IF(ISERROR(MATCH(B126,PJ_Lyklar,0))=TRUE,"***ATHUGIÐ Þessi lykill er ekki til í prófjöfnuði",INDEX(PJ!$A$6:$B$87,MATCH(B126,PJ_Lyklar,0),2)))</f>
      </c>
      <c r="D126" s="65"/>
      <c r="E126" s="65"/>
    </row>
    <row r="127" spans="1:5" s="3" customFormat="1" ht="12">
      <c r="A127" s="66"/>
      <c r="B127" s="59"/>
      <c r="C127" s="16">
        <f>IF(B127="","",IF(ISERROR(MATCH(B127,PJ_Lyklar,0))=TRUE,"***ATHUGIÐ Þessi lykill er ekki til í prófjöfnuði",INDEX(PJ!$A$6:$B$87,MATCH(B127,PJ_Lyklar,0),2)))</f>
      </c>
      <c r="D127" s="65"/>
      <c r="E127" s="65"/>
    </row>
    <row r="128" spans="1:5" s="3" customFormat="1" ht="12">
      <c r="A128" s="66"/>
      <c r="B128" s="59"/>
      <c r="C128" s="16">
        <f>IF(B128="","",IF(ISERROR(MATCH(B128,PJ_Lyklar,0))=TRUE,"***ATHUGIÐ Þessi lykill er ekki til í prófjöfnuði",INDEX(PJ!$A$6:$B$87,MATCH(B128,PJ_Lyklar,0),2)))</f>
      </c>
      <c r="D128" s="65"/>
      <c r="E128" s="65"/>
    </row>
    <row r="129" spans="1:5" s="3" customFormat="1" ht="12">
      <c r="A129" s="66"/>
      <c r="B129" s="59"/>
      <c r="C129" s="16">
        <f>IF(B129="","",IF(ISERROR(MATCH(B129,PJ_Lyklar,0))=TRUE,"***ATHUGIÐ Þessi lykill er ekki til í prófjöfnuði",INDEX(PJ!$A$6:$B$87,MATCH(B129,PJ_Lyklar,0),2)))</f>
      </c>
      <c r="D129" s="65"/>
      <c r="E129" s="65"/>
    </row>
    <row r="130" spans="1:5" s="3" customFormat="1" ht="12">
      <c r="A130" s="66"/>
      <c r="B130" s="59"/>
      <c r="C130" s="16">
        <f>IF(B130="","",IF(ISERROR(MATCH(B130,PJ_Lyklar,0))=TRUE,"***ATHUGIÐ Þessi lykill er ekki til í prófjöfnuði",INDEX(PJ!$A$6:$B$87,MATCH(B130,PJ_Lyklar,0),2)))</f>
      </c>
      <c r="D130" s="65"/>
      <c r="E130" s="65"/>
    </row>
    <row r="131" spans="1:5" s="3" customFormat="1" ht="12">
      <c r="A131" s="66"/>
      <c r="B131" s="59"/>
      <c r="C131" s="16">
        <f>IF(B131="","",IF(ISERROR(MATCH(B131,PJ_Lyklar,0))=TRUE,"***ATHUGIÐ Þessi lykill er ekki til í prófjöfnuði",INDEX(PJ!$A$6:$B$87,MATCH(B131,PJ_Lyklar,0),2)))</f>
      </c>
      <c r="D131" s="65"/>
      <c r="E131" s="65"/>
    </row>
    <row r="132" spans="1:5" s="3" customFormat="1" ht="12">
      <c r="A132" s="66"/>
      <c r="B132" s="59"/>
      <c r="C132" s="16">
        <f>IF(B132="","",IF(ISERROR(MATCH(B132,PJ_Lyklar,0))=TRUE,"***ATHUGIÐ Þessi lykill er ekki til í prófjöfnuði",INDEX(PJ!$A$6:$B$87,MATCH(B132,PJ_Lyklar,0),2)))</f>
      </c>
      <c r="D132" s="65"/>
      <c r="E132" s="65"/>
    </row>
    <row r="133" spans="1:5" s="3" customFormat="1" ht="12">
      <c r="A133" s="66"/>
      <c r="B133" s="59"/>
      <c r="C133" s="16">
        <f>IF(B133="","",IF(ISERROR(MATCH(B133,PJ_Lyklar,0))=TRUE,"***ATHUGIÐ Þessi lykill er ekki til í prófjöfnuði",INDEX(PJ!$A$6:$B$87,MATCH(B133,PJ_Lyklar,0),2)))</f>
      </c>
      <c r="D133" s="65"/>
      <c r="E133" s="65"/>
    </row>
    <row r="134" spans="1:5" s="3" customFormat="1" ht="12">
      <c r="A134" s="66"/>
      <c r="B134" s="59"/>
      <c r="C134" s="16">
        <f>IF(B134="","",IF(ISERROR(MATCH(B134,PJ_Lyklar,0))=TRUE,"***ATHUGIÐ Þessi lykill er ekki til í prófjöfnuði",INDEX(PJ!$A$6:$B$87,MATCH(B134,PJ_Lyklar,0),2)))</f>
      </c>
      <c r="D134" s="65"/>
      <c r="E134" s="65"/>
    </row>
    <row r="135" spans="1:5" s="3" customFormat="1" ht="12">
      <c r="A135" s="66"/>
      <c r="B135" s="59"/>
      <c r="C135" s="16">
        <f>IF(B135="","",IF(ISERROR(MATCH(B135,PJ_Lyklar,0))=TRUE,"***ATHUGIÐ Þessi lykill er ekki til í prófjöfnuði",INDEX(PJ!$A$6:$B$87,MATCH(B135,PJ_Lyklar,0),2)))</f>
      </c>
      <c r="D135" s="65"/>
      <c r="E135" s="65"/>
    </row>
    <row r="136" spans="1:5" s="3" customFormat="1" ht="12">
      <c r="A136" s="66"/>
      <c r="B136" s="59"/>
      <c r="C136" s="16">
        <f>IF(B136="","",IF(ISERROR(MATCH(B136,PJ_Lyklar,0))=TRUE,"***ATHUGIÐ Þessi lykill er ekki til í prófjöfnuði",INDEX(PJ!$A$6:$B$87,MATCH(B136,PJ_Lyklar,0),2)))</f>
      </c>
      <c r="D136" s="65"/>
      <c r="E136" s="65"/>
    </row>
    <row r="137" spans="1:5" s="3" customFormat="1" ht="12">
      <c r="A137" s="66"/>
      <c r="B137" s="59"/>
      <c r="C137" s="16">
        <f>IF(B137="","",IF(ISERROR(MATCH(B137,PJ_Lyklar,0))=TRUE,"***ATHUGIÐ Þessi lykill er ekki til í prófjöfnuði",INDEX(PJ!$A$6:$B$87,MATCH(B137,PJ_Lyklar,0),2)))</f>
      </c>
      <c r="D137" s="65"/>
      <c r="E137" s="65"/>
    </row>
    <row r="138" spans="1:5" s="3" customFormat="1" ht="12">
      <c r="A138" s="66"/>
      <c r="B138" s="59"/>
      <c r="C138" s="16">
        <f>IF(B138="","",IF(ISERROR(MATCH(B138,PJ_Lyklar,0))=TRUE,"***ATHUGIÐ Þessi lykill er ekki til í prófjöfnuði",INDEX(PJ!$A$6:$B$87,MATCH(B138,PJ_Lyklar,0),2)))</f>
      </c>
      <c r="D138" s="65"/>
      <c r="E138" s="65"/>
    </row>
    <row r="139" spans="1:5" s="3" customFormat="1" ht="12">
      <c r="A139" s="66"/>
      <c r="B139" s="59"/>
      <c r="C139" s="16">
        <f>IF(B139="","",IF(ISERROR(MATCH(B139,PJ_Lyklar,0))=TRUE,"***ATHUGIÐ Þessi lykill er ekki til í prófjöfnuði",INDEX(PJ!$A$6:$B$87,MATCH(B139,PJ_Lyklar,0),2)))</f>
      </c>
      <c r="D139" s="65"/>
      <c r="E139" s="65"/>
    </row>
    <row r="140" spans="1:5" s="3" customFormat="1" ht="12">
      <c r="A140" s="66"/>
      <c r="B140" s="59"/>
      <c r="C140" s="16">
        <f>IF(B140="","",IF(ISERROR(MATCH(B140,PJ_Lyklar,0))=TRUE,"***ATHUGIÐ Þessi lykill er ekki til í prófjöfnuði",INDEX(PJ!$A$6:$B$87,MATCH(B140,PJ_Lyklar,0),2)))</f>
      </c>
      <c r="D140" s="65"/>
      <c r="E140" s="65"/>
    </row>
    <row r="141" spans="1:5" s="3" customFormat="1" ht="12">
      <c r="A141" s="66"/>
      <c r="B141" s="59"/>
      <c r="C141" s="16">
        <f>IF(B141="","",IF(ISERROR(MATCH(B141,PJ_Lyklar,0))=TRUE,"***ATHUGIÐ Þessi lykill er ekki til í prófjöfnuði",INDEX(PJ!$A$6:$B$87,MATCH(B141,PJ_Lyklar,0),2)))</f>
      </c>
      <c r="D141" s="65"/>
      <c r="E141" s="65"/>
    </row>
    <row r="142" spans="1:5" s="3" customFormat="1" ht="12">
      <c r="A142" s="66"/>
      <c r="B142" s="59"/>
      <c r="C142" s="16">
        <f>IF(B142="","",IF(ISERROR(MATCH(B142,PJ_Lyklar,0))=TRUE,"***ATHUGIÐ Þessi lykill er ekki til í prófjöfnuði",INDEX(PJ!$A$6:$B$87,MATCH(B142,PJ_Lyklar,0),2)))</f>
      </c>
      <c r="D142" s="65"/>
      <c r="E142" s="65"/>
    </row>
    <row r="143" spans="1:5" s="3" customFormat="1" ht="12">
      <c r="A143" s="66"/>
      <c r="B143" s="59"/>
      <c r="C143" s="16">
        <f>IF(B143="","",IF(ISERROR(MATCH(B143,PJ_Lyklar,0))=TRUE,"***ATHUGIÐ Þessi lykill er ekki til í prófjöfnuði",INDEX(PJ!$A$6:$B$87,MATCH(B143,PJ_Lyklar,0),2)))</f>
      </c>
      <c r="D143" s="65"/>
      <c r="E143" s="65"/>
    </row>
    <row r="144" spans="1:5" s="3" customFormat="1" ht="12">
      <c r="A144" s="66"/>
      <c r="B144" s="59"/>
      <c r="C144" s="16">
        <f>IF(B144="","",IF(ISERROR(MATCH(B144,PJ_Lyklar,0))=TRUE,"***ATHUGIÐ Þessi lykill er ekki til í prófjöfnuði",INDEX(PJ!$A$6:$B$87,MATCH(B144,PJ_Lyklar,0),2)))</f>
      </c>
      <c r="D144" s="65"/>
      <c r="E144" s="65"/>
    </row>
    <row r="145" spans="1:5" s="3" customFormat="1" ht="12">
      <c r="A145" s="66"/>
      <c r="B145" s="59"/>
      <c r="C145" s="16">
        <f>IF(B145="","",IF(ISERROR(MATCH(B145,PJ_Lyklar,0))=TRUE,"***ATHUGIÐ Þessi lykill er ekki til í prófjöfnuði",INDEX(PJ!$A$6:$B$87,MATCH(B145,PJ_Lyklar,0),2)))</f>
      </c>
      <c r="D145" s="65"/>
      <c r="E145" s="65"/>
    </row>
    <row r="146" spans="1:5" s="3" customFormat="1" ht="12">
      <c r="A146" s="66"/>
      <c r="B146" s="59"/>
      <c r="C146" s="16">
        <f>IF(B146="","",IF(ISERROR(MATCH(B146,PJ_Lyklar,0))=TRUE,"***ATHUGIÐ Þessi lykill er ekki til í prófjöfnuði",INDEX(PJ!$A$6:$B$87,MATCH(B146,PJ_Lyklar,0),2)))</f>
      </c>
      <c r="D146" s="65"/>
      <c r="E146" s="65"/>
    </row>
    <row r="147" spans="1:5" s="3" customFormat="1" ht="12">
      <c r="A147" s="66"/>
      <c r="B147" s="59"/>
      <c r="C147" s="16">
        <f>IF(B147="","",IF(ISERROR(MATCH(B147,PJ_Lyklar,0))=TRUE,"***ATHUGIÐ Þessi lykill er ekki til í prófjöfnuði",INDEX(PJ!$A$6:$B$87,MATCH(B147,PJ_Lyklar,0),2)))</f>
      </c>
      <c r="D147" s="65"/>
      <c r="E147" s="65"/>
    </row>
    <row r="148" spans="1:5" s="3" customFormat="1" ht="12">
      <c r="A148" s="66"/>
      <c r="B148" s="59"/>
      <c r="C148" s="16">
        <f>IF(B148="","",IF(ISERROR(MATCH(B148,PJ_Lyklar,0))=TRUE,"***ATHUGIÐ Þessi lykill er ekki til í prófjöfnuði",INDEX(PJ!$A$6:$B$87,MATCH(B148,PJ_Lyklar,0),2)))</f>
      </c>
      <c r="D148" s="65"/>
      <c r="E148" s="65"/>
    </row>
    <row r="149" spans="1:5" s="3" customFormat="1" ht="12">
      <c r="A149" s="66"/>
      <c r="B149" s="59"/>
      <c r="C149" s="16">
        <f>IF(B149="","",IF(ISERROR(MATCH(B149,PJ_Lyklar,0))=TRUE,"***ATHUGIÐ Þessi lykill er ekki til í prófjöfnuði",INDEX(PJ!$A$6:$B$87,MATCH(B149,PJ_Lyklar,0),2)))</f>
      </c>
      <c r="D149" s="65"/>
      <c r="E149" s="65"/>
    </row>
    <row r="150" spans="1:5" s="3" customFormat="1" ht="12">
      <c r="A150" s="66"/>
      <c r="B150" s="59"/>
      <c r="C150" s="16">
        <f>IF(B150="","",IF(ISERROR(MATCH(B150,PJ_Lyklar,0))=TRUE,"***ATHUGIÐ Þessi lykill er ekki til í prófjöfnuði",INDEX(PJ!$A$6:$B$87,MATCH(B150,PJ_Lyklar,0),2)))</f>
      </c>
      <c r="D150" s="65"/>
      <c r="E150" s="65"/>
    </row>
    <row r="151" spans="1:5" s="3" customFormat="1" ht="12">
      <c r="A151" s="66"/>
      <c r="B151" s="59"/>
      <c r="C151" s="16">
        <f>IF(B151="","",IF(ISERROR(MATCH(B151,PJ_Lyklar,0))=TRUE,"***ATHUGIÐ Þessi lykill er ekki til í prófjöfnuði",INDEX(PJ!$A$6:$B$87,MATCH(B151,PJ_Lyklar,0),2)))</f>
      </c>
      <c r="D151" s="65"/>
      <c r="E151" s="65"/>
    </row>
    <row r="152" spans="1:5" s="3" customFormat="1" ht="12">
      <c r="A152" s="66"/>
      <c r="B152" s="59"/>
      <c r="C152" s="16">
        <f>IF(B152="","",IF(ISERROR(MATCH(B152,PJ_Lyklar,0))=TRUE,"***ATHUGIÐ Þessi lykill er ekki til í prófjöfnuði",INDEX(PJ!$A$6:$B$87,MATCH(B152,PJ_Lyklar,0),2)))</f>
      </c>
      <c r="D152" s="65"/>
      <c r="E152" s="65"/>
    </row>
    <row r="153" spans="1:5" s="3" customFormat="1" ht="12">
      <c r="A153" s="66"/>
      <c r="B153" s="59"/>
      <c r="C153" s="16">
        <f>IF(B153="","",IF(ISERROR(MATCH(B153,PJ_Lyklar,0))=TRUE,"***ATHUGIÐ Þessi lykill er ekki til í prófjöfnuði",INDEX(PJ!$A$6:$B$87,MATCH(B153,PJ_Lyklar,0),2)))</f>
      </c>
      <c r="D153" s="65"/>
      <c r="E153" s="65"/>
    </row>
    <row r="154" spans="1:5" s="3" customFormat="1" ht="12">
      <c r="A154" s="66"/>
      <c r="B154" s="59"/>
      <c r="C154" s="16">
        <f>IF(B154="","",IF(ISERROR(MATCH(B154,PJ_Lyklar,0))=TRUE,"***ATHUGIÐ Þessi lykill er ekki til í prófjöfnuði",INDEX(PJ!$A$6:$B$87,MATCH(B154,PJ_Lyklar,0),2)))</f>
      </c>
      <c r="D154" s="65"/>
      <c r="E154" s="65"/>
    </row>
    <row r="155" spans="1:5" s="3" customFormat="1" ht="12">
      <c r="A155" s="66"/>
      <c r="B155" s="59"/>
      <c r="C155" s="16">
        <f>IF(B155="","",IF(ISERROR(MATCH(B155,PJ_Lyklar,0))=TRUE,"***ATHUGIÐ Þessi lykill er ekki til í prófjöfnuði",INDEX(PJ!$A$6:$B$87,MATCH(B155,PJ_Lyklar,0),2)))</f>
      </c>
      <c r="D155" s="65"/>
      <c r="E155" s="65"/>
    </row>
    <row r="156" spans="1:5" s="3" customFormat="1" ht="12">
      <c r="A156" s="66"/>
      <c r="B156" s="59"/>
      <c r="C156" s="16">
        <f>IF(B156="","",IF(ISERROR(MATCH(B156,PJ_Lyklar,0))=TRUE,"***ATHUGIÐ Þessi lykill er ekki til í prófjöfnuði",INDEX(PJ!$A$6:$B$87,MATCH(B156,PJ_Lyklar,0),2)))</f>
      </c>
      <c r="D156" s="65"/>
      <c r="E156" s="65"/>
    </row>
    <row r="157" spans="1:5" s="3" customFormat="1" ht="12">
      <c r="A157" s="66"/>
      <c r="B157" s="59"/>
      <c r="C157" s="16">
        <f>IF(B157="","",IF(ISERROR(MATCH(B157,PJ_Lyklar,0))=TRUE,"***ATHUGIÐ Þessi lykill er ekki til í prófjöfnuði",INDEX(PJ!$A$6:$B$87,MATCH(B157,PJ_Lyklar,0),2)))</f>
      </c>
      <c r="D157" s="65"/>
      <c r="E157" s="65"/>
    </row>
    <row r="158" spans="1:5" s="3" customFormat="1" ht="12">
      <c r="A158" s="66"/>
      <c r="B158" s="59"/>
      <c r="C158" s="16">
        <f>IF(B158="","",IF(ISERROR(MATCH(B158,PJ_Lyklar,0))=TRUE,"***ATHUGIÐ Þessi lykill er ekki til í prófjöfnuði",INDEX(PJ!$A$6:$B$87,MATCH(B158,PJ_Lyklar,0),2)))</f>
      </c>
      <c r="D158" s="65"/>
      <c r="E158" s="65"/>
    </row>
    <row r="159" spans="1:5" s="3" customFormat="1" ht="12">
      <c r="A159" s="66"/>
      <c r="B159" s="59"/>
      <c r="C159" s="16">
        <f>IF(B159="","",IF(ISERROR(MATCH(B159,PJ_Lyklar,0))=TRUE,"***ATHUGIÐ Þessi lykill er ekki til í prófjöfnuði",INDEX(PJ!$A$6:$B$87,MATCH(B159,PJ_Lyklar,0),2)))</f>
      </c>
      <c r="D159" s="65"/>
      <c r="E159" s="65"/>
    </row>
    <row r="160" spans="1:5" s="3" customFormat="1" ht="12">
      <c r="A160" s="66"/>
      <c r="B160" s="59"/>
      <c r="C160" s="16">
        <f>IF(B160="","",IF(ISERROR(MATCH(B160,PJ_Lyklar,0))=TRUE,"***ATHUGIÐ Þessi lykill er ekki til í prófjöfnuði",INDEX(PJ!$A$6:$B$87,MATCH(B160,PJ_Lyklar,0),2)))</f>
      </c>
      <c r="D160" s="65"/>
      <c r="E160" s="65"/>
    </row>
    <row r="161" spans="1:5" s="3" customFormat="1" ht="12">
      <c r="A161" s="66"/>
      <c r="B161" s="59"/>
      <c r="C161" s="16">
        <f>IF(B161="","",IF(ISERROR(MATCH(B161,PJ_Lyklar,0))=TRUE,"***ATHUGIÐ Þessi lykill er ekki til í prófjöfnuði",INDEX(PJ!$A$6:$B$87,MATCH(B161,PJ_Lyklar,0),2)))</f>
      </c>
      <c r="D161" s="65"/>
      <c r="E161" s="65"/>
    </row>
    <row r="162" spans="1:5" s="3" customFormat="1" ht="12">
      <c r="A162" s="66"/>
      <c r="B162" s="59"/>
      <c r="C162" s="16">
        <f>IF(B162="","",IF(ISERROR(MATCH(B162,PJ_Lyklar,0))=TRUE,"***ATHUGIÐ Þessi lykill er ekki til í prófjöfnuði",INDEX(PJ!$A$6:$B$87,MATCH(B162,PJ_Lyklar,0),2)))</f>
      </c>
      <c r="D162" s="65"/>
      <c r="E162" s="65"/>
    </row>
    <row r="163" spans="1:5" s="3" customFormat="1" ht="12">
      <c r="A163" s="66"/>
      <c r="B163" s="59"/>
      <c r="C163" s="16">
        <f>IF(B163="","",IF(ISERROR(MATCH(B163,PJ_Lyklar,0))=TRUE,"***ATHUGIÐ Þessi lykill er ekki til í prófjöfnuði",INDEX(PJ!$A$6:$B$87,MATCH(B163,PJ_Lyklar,0),2)))</f>
      </c>
      <c r="D163" s="65"/>
      <c r="E163" s="65"/>
    </row>
    <row r="164" spans="1:5" s="3" customFormat="1" ht="12">
      <c r="A164" s="66"/>
      <c r="B164" s="59"/>
      <c r="C164" s="16">
        <f>IF(B164="","",IF(ISERROR(MATCH(B164,PJ_Lyklar,0))=TRUE,"***ATHUGIÐ Þessi lykill er ekki til í prófjöfnuði",INDEX(PJ!$A$6:$B$87,MATCH(B164,PJ_Lyklar,0),2)))</f>
      </c>
      <c r="D164" s="65"/>
      <c r="E164" s="65"/>
    </row>
    <row r="165" spans="1:5" s="3" customFormat="1" ht="12">
      <c r="A165" s="66"/>
      <c r="B165" s="59"/>
      <c r="C165" s="16">
        <f>IF(B165="","",IF(ISERROR(MATCH(B165,PJ_Lyklar,0))=TRUE,"***ATHUGIÐ Þessi lykill er ekki til í prófjöfnuði",INDEX(PJ!$A$6:$B$87,MATCH(B165,PJ_Lyklar,0),2)))</f>
      </c>
      <c r="D165" s="65"/>
      <c r="E165" s="65"/>
    </row>
    <row r="166" spans="1:5" s="3" customFormat="1" ht="12">
      <c r="A166" s="66"/>
      <c r="B166" s="59"/>
      <c r="C166" s="16">
        <f>IF(B166="","",IF(ISERROR(MATCH(B166,PJ_Lyklar,0))=TRUE,"***ATHUGIÐ Þessi lykill er ekki til í prófjöfnuði",INDEX(PJ!$A$6:$B$87,MATCH(B166,PJ_Lyklar,0),2)))</f>
      </c>
      <c r="D166" s="65"/>
      <c r="E166" s="65"/>
    </row>
    <row r="167" spans="1:5" s="3" customFormat="1" ht="12">
      <c r="A167" s="66"/>
      <c r="B167" s="59"/>
      <c r="C167" s="16">
        <f>IF(B167="","",IF(ISERROR(MATCH(B167,PJ_Lyklar,0))=TRUE,"***ATHUGIÐ Þessi lykill er ekki til í prófjöfnuði",INDEX(PJ!$A$6:$B$87,MATCH(B167,PJ_Lyklar,0),2)))</f>
      </c>
      <c r="D167" s="65"/>
      <c r="E167" s="65"/>
    </row>
    <row r="168" spans="1:5" s="3" customFormat="1" ht="12">
      <c r="A168" s="66"/>
      <c r="B168" s="59"/>
      <c r="C168" s="16">
        <f>IF(B168="","",IF(ISERROR(MATCH(B168,PJ_Lyklar,0))=TRUE,"***ATHUGIÐ Þessi lykill er ekki til í prófjöfnuði",INDEX(PJ!$A$6:$B$87,MATCH(B168,PJ_Lyklar,0),2)))</f>
      </c>
      <c r="D168" s="65"/>
      <c r="E168" s="65"/>
    </row>
    <row r="169" spans="1:5" s="3" customFormat="1" ht="12">
      <c r="A169" s="66"/>
      <c r="B169" s="59"/>
      <c r="C169" s="16">
        <f>IF(B169="","",IF(ISERROR(MATCH(B169,PJ_Lyklar,0))=TRUE,"***ATHUGIÐ Þessi lykill er ekki til í prófjöfnuði",INDEX(PJ!$A$6:$B$87,MATCH(B169,PJ_Lyklar,0),2)))</f>
      </c>
      <c r="D169" s="65"/>
      <c r="E169" s="65"/>
    </row>
    <row r="170" spans="1:5" s="3" customFormat="1" ht="12">
      <c r="A170" s="66"/>
      <c r="B170" s="59"/>
      <c r="C170" s="16">
        <f>IF(B170="","",IF(ISERROR(MATCH(B170,PJ_Lyklar,0))=TRUE,"***ATHUGIÐ Þessi lykill er ekki til í prófjöfnuði",INDEX(PJ!$A$6:$B$87,MATCH(B170,PJ_Lyklar,0),2)))</f>
      </c>
      <c r="D170" s="65"/>
      <c r="E170" s="65"/>
    </row>
    <row r="171" spans="1:5" s="3" customFormat="1" ht="12">
      <c r="A171" s="66"/>
      <c r="B171" s="59"/>
      <c r="C171" s="16">
        <f>IF(B171="","",IF(ISERROR(MATCH(B171,PJ_Lyklar,0))=TRUE,"***ATHUGIÐ Þessi lykill er ekki til í prófjöfnuði",INDEX(PJ!$A$6:$B$87,MATCH(B171,PJ_Lyklar,0),2)))</f>
      </c>
      <c r="D171" s="65"/>
      <c r="E171" s="65"/>
    </row>
    <row r="172" spans="1:5" s="3" customFormat="1" ht="12">
      <c r="A172" s="66"/>
      <c r="B172" s="59"/>
      <c r="C172" s="16">
        <f>IF(B172="","",IF(ISERROR(MATCH(B172,PJ_Lyklar,0))=TRUE,"***ATHUGIÐ Þessi lykill er ekki til í prófjöfnuði",INDEX(PJ!$A$6:$B$87,MATCH(B172,PJ_Lyklar,0),2)))</f>
      </c>
      <c r="D172" s="65"/>
      <c r="E172" s="65"/>
    </row>
    <row r="173" spans="1:5" s="3" customFormat="1" ht="12">
      <c r="A173" s="66"/>
      <c r="B173" s="59"/>
      <c r="C173" s="16">
        <f>IF(B173="","",IF(ISERROR(MATCH(B173,PJ_Lyklar,0))=TRUE,"***ATHUGIÐ Þessi lykill er ekki til í prófjöfnuði",INDEX(PJ!$A$6:$B$87,MATCH(B173,PJ_Lyklar,0),2)))</f>
      </c>
      <c r="D173" s="65"/>
      <c r="E173" s="65"/>
    </row>
    <row r="174" spans="1:5" s="3" customFormat="1" ht="12">
      <c r="A174" s="66"/>
      <c r="B174" s="59"/>
      <c r="C174" s="16">
        <f>IF(B174="","",IF(ISERROR(MATCH(B174,PJ_Lyklar,0))=TRUE,"***ATHUGIÐ Þessi lykill er ekki til í prófjöfnuði",INDEX(PJ!$A$6:$B$87,MATCH(B174,PJ_Lyklar,0),2)))</f>
      </c>
      <c r="D174" s="65"/>
      <c r="E174" s="65"/>
    </row>
    <row r="175" spans="1:5" s="3" customFormat="1" ht="12">
      <c r="A175" s="66"/>
      <c r="B175" s="59"/>
      <c r="C175" s="16">
        <f>IF(B175="","",IF(ISERROR(MATCH(B175,PJ_Lyklar,0))=TRUE,"***ATHUGIÐ Þessi lykill er ekki til í prófjöfnuði",INDEX(PJ!$A$6:$B$87,MATCH(B175,PJ_Lyklar,0),2)))</f>
      </c>
      <c r="D175" s="65"/>
      <c r="E175" s="65"/>
    </row>
    <row r="176" spans="1:5" s="3" customFormat="1" ht="12">
      <c r="A176" s="66"/>
      <c r="B176" s="59"/>
      <c r="C176" s="16">
        <f>IF(B176="","",IF(ISERROR(MATCH(B176,PJ_Lyklar,0))=TRUE,"***ATHUGIÐ Þessi lykill er ekki til í prófjöfnuði",INDEX(PJ!$A$6:$B$87,MATCH(B176,PJ_Lyklar,0),2)))</f>
      </c>
      <c r="D176" s="65"/>
      <c r="E176" s="65"/>
    </row>
    <row r="177" spans="1:5" s="3" customFormat="1" ht="12">
      <c r="A177" s="66"/>
      <c r="B177" s="59"/>
      <c r="C177" s="16">
        <f>IF(B177="","",IF(ISERROR(MATCH(B177,PJ_Lyklar,0))=TRUE,"***ATHUGIÐ Þessi lykill er ekki til í prófjöfnuði",INDEX(PJ!$A$6:$B$87,MATCH(B177,PJ_Lyklar,0),2)))</f>
      </c>
      <c r="D177" s="65"/>
      <c r="E177" s="65"/>
    </row>
    <row r="178" spans="1:5" s="3" customFormat="1" ht="12">
      <c r="A178" s="66"/>
      <c r="B178" s="59"/>
      <c r="C178" s="16">
        <f>IF(B178="","",IF(ISERROR(MATCH(B178,PJ_Lyklar,0))=TRUE,"***ATHUGIÐ Þessi lykill er ekki til í prófjöfnuði",INDEX(PJ!$A$6:$B$87,MATCH(B178,PJ_Lyklar,0),2)))</f>
      </c>
      <c r="D178" s="65"/>
      <c r="E178" s="65"/>
    </row>
    <row r="179" spans="1:5" s="3" customFormat="1" ht="12">
      <c r="A179" s="66"/>
      <c r="B179" s="59"/>
      <c r="C179" s="16">
        <f>IF(B179="","",IF(ISERROR(MATCH(B179,PJ_Lyklar,0))=TRUE,"***ATHUGIÐ Þessi lykill er ekki til í prófjöfnuði",INDEX(PJ!$A$6:$B$87,MATCH(B179,PJ_Lyklar,0),2)))</f>
      </c>
      <c r="D179" s="65"/>
      <c r="E179" s="65"/>
    </row>
    <row r="180" spans="1:5" s="3" customFormat="1" ht="12">
      <c r="A180" s="66"/>
      <c r="B180" s="59"/>
      <c r="C180" s="16">
        <f>IF(B180="","",IF(ISERROR(MATCH(B180,PJ_Lyklar,0))=TRUE,"***ATHUGIÐ Þessi lykill er ekki til í prófjöfnuði",INDEX(PJ!$A$6:$B$87,MATCH(B180,PJ_Lyklar,0),2)))</f>
      </c>
      <c r="D180" s="65"/>
      <c r="E180" s="65"/>
    </row>
    <row r="181" spans="1:5" s="3" customFormat="1" ht="12">
      <c r="A181" s="66"/>
      <c r="B181" s="59"/>
      <c r="C181" s="16">
        <f>IF(B181="","",IF(ISERROR(MATCH(B181,PJ_Lyklar,0))=TRUE,"***ATHUGIÐ Þessi lykill er ekki til í prófjöfnuði",INDEX(PJ!$A$6:$B$87,MATCH(B181,PJ_Lyklar,0),2)))</f>
      </c>
      <c r="D181" s="65"/>
      <c r="E181" s="65"/>
    </row>
    <row r="182" spans="1:5" s="3" customFormat="1" ht="12">
      <c r="A182" s="66"/>
      <c r="B182" s="59"/>
      <c r="C182" s="16">
        <f>IF(B182="","",IF(ISERROR(MATCH(B182,PJ_Lyklar,0))=TRUE,"***ATHUGIÐ Þessi lykill er ekki til í prófjöfnuði",INDEX(PJ!$A$6:$B$87,MATCH(B182,PJ_Lyklar,0),2)))</f>
      </c>
      <c r="D182" s="65"/>
      <c r="E182" s="65"/>
    </row>
    <row r="183" spans="1:5" s="3" customFormat="1" ht="12">
      <c r="A183" s="66"/>
      <c r="B183" s="59"/>
      <c r="C183" s="16">
        <f>IF(B183="","",IF(ISERROR(MATCH(B183,PJ_Lyklar,0))=TRUE,"***ATHUGIÐ Þessi lykill er ekki til í prófjöfnuði",INDEX(PJ!$A$6:$B$87,MATCH(B183,PJ_Lyklar,0),2)))</f>
      </c>
      <c r="D183" s="65"/>
      <c r="E183" s="65"/>
    </row>
    <row r="184" spans="1:5" s="3" customFormat="1" ht="12">
      <c r="A184" s="66"/>
      <c r="B184" s="59"/>
      <c r="C184" s="16">
        <f>IF(B184="","",IF(ISERROR(MATCH(B184,PJ_Lyklar,0))=TRUE,"***ATHUGIÐ Þessi lykill er ekki til í prófjöfnuði",INDEX(PJ!$A$6:$B$87,MATCH(B184,PJ_Lyklar,0),2)))</f>
      </c>
      <c r="D184" s="65"/>
      <c r="E184" s="65"/>
    </row>
    <row r="185" spans="1:5" s="3" customFormat="1" ht="12">
      <c r="A185" s="66"/>
      <c r="B185" s="59"/>
      <c r="C185" s="16">
        <f>IF(B185="","",IF(ISERROR(MATCH(B185,PJ_Lyklar,0))=TRUE,"***ATHUGIÐ Þessi lykill er ekki til í prófjöfnuði",INDEX(PJ!$A$6:$B$87,MATCH(B185,PJ_Lyklar,0),2)))</f>
      </c>
      <c r="D185" s="65"/>
      <c r="E185" s="65"/>
    </row>
    <row r="186" spans="1:5" s="3" customFormat="1" ht="12">
      <c r="A186" s="66"/>
      <c r="B186" s="59"/>
      <c r="C186" s="16">
        <f>IF(B186="","",IF(ISERROR(MATCH(B186,PJ_Lyklar,0))=TRUE,"***ATHUGIÐ Þessi lykill er ekki til í prófjöfnuði",INDEX(PJ!$A$6:$B$87,MATCH(B186,PJ_Lyklar,0),2)))</f>
      </c>
      <c r="D186" s="65"/>
      <c r="E186" s="65"/>
    </row>
    <row r="187" spans="1:5" s="3" customFormat="1" ht="12">
      <c r="A187" s="66"/>
      <c r="B187" s="59"/>
      <c r="C187" s="16">
        <f>IF(B187="","",IF(ISERROR(MATCH(B187,PJ_Lyklar,0))=TRUE,"***ATHUGIÐ Þessi lykill er ekki til í prófjöfnuði",INDEX(PJ!$A$6:$B$87,MATCH(B187,PJ_Lyklar,0),2)))</f>
      </c>
      <c r="D187" s="65"/>
      <c r="E187" s="65"/>
    </row>
    <row r="188" spans="1:5" s="3" customFormat="1" ht="12">
      <c r="A188" s="66"/>
      <c r="B188" s="59"/>
      <c r="C188" s="16">
        <f>IF(B188="","",IF(ISERROR(MATCH(B188,PJ_Lyklar,0))=TRUE,"***ATHUGIÐ Þessi lykill er ekki til í prófjöfnuði",INDEX(PJ!$A$6:$B$87,MATCH(B188,PJ_Lyklar,0),2)))</f>
      </c>
      <c r="D188" s="65"/>
      <c r="E188" s="65"/>
    </row>
    <row r="189" spans="1:5" s="3" customFormat="1" ht="12">
      <c r="A189" s="66"/>
      <c r="B189" s="59"/>
      <c r="C189" s="16">
        <f>IF(B189="","",IF(ISERROR(MATCH(B189,PJ_Lyklar,0))=TRUE,"***ATHUGIÐ Þessi lykill er ekki til í prófjöfnuði",INDEX(PJ!$A$6:$B$87,MATCH(B189,PJ_Lyklar,0),2)))</f>
      </c>
      <c r="D189" s="65"/>
      <c r="E189" s="65"/>
    </row>
    <row r="190" spans="1:5" s="3" customFormat="1" ht="12">
      <c r="A190" s="66"/>
      <c r="B190" s="59"/>
      <c r="C190" s="16">
        <f>IF(B190="","",IF(ISERROR(MATCH(B190,PJ_Lyklar,0))=TRUE,"***ATHUGIÐ Þessi lykill er ekki til í prófjöfnuði",INDEX(PJ!$A$6:$B$87,MATCH(B190,PJ_Lyklar,0),2)))</f>
      </c>
      <c r="D190" s="65"/>
      <c r="E190" s="65"/>
    </row>
    <row r="191" spans="1:5" s="3" customFormat="1" ht="12">
      <c r="A191" s="66"/>
      <c r="B191" s="59"/>
      <c r="C191" s="16">
        <f>IF(B191="","",IF(ISERROR(MATCH(B191,PJ_Lyklar,0))=TRUE,"***ATHUGIÐ Þessi lykill er ekki til í prófjöfnuði",INDEX(PJ!$A$6:$B$87,MATCH(B191,PJ_Lyklar,0),2)))</f>
      </c>
      <c r="D191" s="65"/>
      <c r="E191" s="65"/>
    </row>
    <row r="192" spans="1:5" s="3" customFormat="1" ht="12">
      <c r="A192" s="66"/>
      <c r="B192" s="59"/>
      <c r="C192" s="16">
        <f>IF(B192="","",IF(ISERROR(MATCH(B192,PJ_Lyklar,0))=TRUE,"***ATHUGIÐ Þessi lykill er ekki til í prófjöfnuði",INDEX(PJ!$A$6:$B$87,MATCH(B192,PJ_Lyklar,0),2)))</f>
      </c>
      <c r="D192" s="65"/>
      <c r="E192" s="65"/>
    </row>
    <row r="193" spans="1:5" s="3" customFormat="1" ht="12">
      <c r="A193" s="66"/>
      <c r="B193" s="59"/>
      <c r="C193" s="16">
        <f>IF(B193="","",IF(ISERROR(MATCH(B193,PJ_Lyklar,0))=TRUE,"***ATHUGIÐ Þessi lykill er ekki til í prófjöfnuði",INDEX(PJ!$A$6:$B$87,MATCH(B193,PJ_Lyklar,0),2)))</f>
      </c>
      <c r="D193" s="65"/>
      <c r="E193" s="65"/>
    </row>
    <row r="194" spans="1:5" s="3" customFormat="1" ht="12">
      <c r="A194" s="66"/>
      <c r="B194" s="59"/>
      <c r="C194" s="16">
        <f>IF(B194="","",IF(ISERROR(MATCH(B194,PJ_Lyklar,0))=TRUE,"***ATHUGIÐ Þessi lykill er ekki til í prófjöfnuði",INDEX(PJ!$A$6:$B$87,MATCH(B194,PJ_Lyklar,0),2)))</f>
      </c>
      <c r="D194" s="65"/>
      <c r="E194" s="65"/>
    </row>
    <row r="195" spans="1:5" s="3" customFormat="1" ht="12">
      <c r="A195" s="66"/>
      <c r="B195" s="59"/>
      <c r="C195" s="16">
        <f>IF(B195="","",IF(ISERROR(MATCH(B195,PJ_Lyklar,0))=TRUE,"***ATHUGIÐ Þessi lykill er ekki til í prófjöfnuði",INDEX(PJ!$A$6:$B$87,MATCH(B195,PJ_Lyklar,0),2)))</f>
      </c>
      <c r="D195" s="65"/>
      <c r="E195" s="65"/>
    </row>
    <row r="196" spans="1:5" s="3" customFormat="1" ht="12">
      <c r="A196" s="66"/>
      <c r="B196" s="59"/>
      <c r="C196" s="16">
        <f>IF(B196="","",IF(ISERROR(MATCH(B196,PJ_Lyklar,0))=TRUE,"***ATHUGIÐ Þessi lykill er ekki til í prófjöfnuði",INDEX(PJ!$A$6:$B$87,MATCH(B196,PJ_Lyklar,0),2)))</f>
      </c>
      <c r="D196" s="65"/>
      <c r="E196" s="65"/>
    </row>
    <row r="197" spans="1:5" s="3" customFormat="1" ht="12">
      <c r="A197" s="66"/>
      <c r="B197" s="59"/>
      <c r="C197" s="16">
        <f>IF(B197="","",IF(ISERROR(MATCH(B197,PJ_Lyklar,0))=TRUE,"***ATHUGIÐ Þessi lykill er ekki til í prófjöfnuði",INDEX(PJ!$A$6:$B$87,MATCH(B197,PJ_Lyklar,0),2)))</f>
      </c>
      <c r="D197" s="65"/>
      <c r="E197" s="65"/>
    </row>
    <row r="198" spans="1:5" s="3" customFormat="1" ht="12">
      <c r="A198" s="66"/>
      <c r="B198" s="59"/>
      <c r="C198" s="16">
        <f>IF(B198="","",IF(ISERROR(MATCH(B198,PJ_Lyklar,0))=TRUE,"***ATHUGIÐ Þessi lykill er ekki til í prófjöfnuði",INDEX(PJ!$A$6:$B$87,MATCH(B198,PJ_Lyklar,0),2)))</f>
      </c>
      <c r="D198" s="65"/>
      <c r="E198" s="65"/>
    </row>
    <row r="199" spans="1:5" s="3" customFormat="1" ht="12">
      <c r="A199" s="66"/>
      <c r="B199" s="59"/>
      <c r="C199" s="16">
        <f>IF(B199="","",IF(ISERROR(MATCH(B199,PJ_Lyklar,0))=TRUE,"***ATHUGIÐ Þessi lykill er ekki til í prófjöfnuði",INDEX(PJ!$A$6:$B$87,MATCH(B199,PJ_Lyklar,0),2)))</f>
      </c>
      <c r="D199" s="65"/>
      <c r="E199" s="65"/>
    </row>
    <row r="200" spans="1:5" s="3" customFormat="1" ht="12">
      <c r="A200" s="66"/>
      <c r="B200" s="59"/>
      <c r="C200" s="16">
        <f>IF(B200="","",IF(ISERROR(MATCH(B200,PJ_Lyklar,0))=TRUE,"***ATHUGIÐ Þessi lykill er ekki til í prófjöfnuði",INDEX(PJ!$A$6:$B$87,MATCH(B200,PJ_Lyklar,0),2)))</f>
      </c>
      <c r="D200" s="65"/>
      <c r="E200" s="65"/>
    </row>
    <row r="201" spans="1:5" s="3" customFormat="1" ht="12">
      <c r="A201" s="66"/>
      <c r="B201" s="59"/>
      <c r="C201" s="16">
        <f>IF(B201="","",IF(ISERROR(MATCH(B201,PJ_Lyklar,0))=TRUE,"***ATHUGIÐ Þessi lykill er ekki til í prófjöfnuði",INDEX(PJ!$A$6:$B$87,MATCH(B201,PJ_Lyklar,0),2)))</f>
      </c>
      <c r="D201" s="65"/>
      <c r="E201" s="65"/>
    </row>
    <row r="202" spans="1:5" s="3" customFormat="1" ht="12">
      <c r="A202" s="66"/>
      <c r="B202" s="59"/>
      <c r="C202" s="16">
        <f>IF(B202="","",IF(ISERROR(MATCH(B202,PJ_Lyklar,0))=TRUE,"***ATHUGIÐ Þessi lykill er ekki til í prófjöfnuði",INDEX(PJ!$A$6:$B$87,MATCH(B202,PJ_Lyklar,0),2)))</f>
      </c>
      <c r="D202" s="65"/>
      <c r="E202" s="65"/>
    </row>
    <row r="203" spans="1:5" s="3" customFormat="1" ht="12">
      <c r="A203" s="66"/>
      <c r="B203" s="59"/>
      <c r="C203" s="16">
        <f>IF(B203="","",IF(ISERROR(MATCH(B203,PJ_Lyklar,0))=TRUE,"***ATHUGIÐ Þessi lykill er ekki til í prófjöfnuði",INDEX(PJ!$A$6:$B$87,MATCH(B203,PJ_Lyklar,0),2)))</f>
      </c>
      <c r="D203" s="65"/>
      <c r="E203" s="65"/>
    </row>
    <row r="204" spans="1:5" s="3" customFormat="1" ht="12">
      <c r="A204" s="66"/>
      <c r="B204" s="59"/>
      <c r="C204" s="16">
        <f>IF(B204="","",IF(ISERROR(MATCH(B204,PJ_Lyklar,0))=TRUE,"***ATHUGIÐ Þessi lykill er ekki til í prófjöfnuði",INDEX(PJ!$A$6:$B$87,MATCH(B204,PJ_Lyklar,0),2)))</f>
      </c>
      <c r="D204" s="65"/>
      <c r="E204" s="65"/>
    </row>
    <row r="205" spans="1:5" s="3" customFormat="1" ht="12">
      <c r="A205" s="66"/>
      <c r="B205" s="59"/>
      <c r="C205" s="16">
        <f>IF(B205="","",IF(ISERROR(MATCH(B205,PJ_Lyklar,0))=TRUE,"***ATHUGIÐ Þessi lykill er ekki til í prófjöfnuði",INDEX(PJ!$A$6:$B$87,MATCH(B205,PJ_Lyklar,0),2)))</f>
      </c>
      <c r="D205" s="65"/>
      <c r="E205" s="65"/>
    </row>
    <row r="206" spans="1:5" s="3" customFormat="1" ht="12">
      <c r="A206" s="66"/>
      <c r="B206" s="59"/>
      <c r="C206" s="16">
        <f>IF(B206="","",IF(ISERROR(MATCH(B206,PJ_Lyklar,0))=TRUE,"***ATHUGIÐ Þessi lykill er ekki til í prófjöfnuði",INDEX(PJ!$A$6:$B$87,MATCH(B206,PJ_Lyklar,0),2)))</f>
      </c>
      <c r="D206" s="65"/>
      <c r="E206" s="65"/>
    </row>
    <row r="207" spans="1:5" s="3" customFormat="1" ht="12">
      <c r="A207" s="66"/>
      <c r="B207" s="59"/>
      <c r="C207" s="16">
        <f>IF(B207="","",IF(ISERROR(MATCH(B207,PJ_Lyklar,0))=TRUE,"***ATHUGIÐ Þessi lykill er ekki til í prófjöfnuði",INDEX(PJ!$A$6:$B$87,MATCH(B207,PJ_Lyklar,0),2)))</f>
      </c>
      <c r="D207" s="65"/>
      <c r="E207" s="65"/>
    </row>
    <row r="208" spans="1:5" s="3" customFormat="1" ht="12">
      <c r="A208" s="66"/>
      <c r="B208" s="59"/>
      <c r="C208" s="16">
        <f>IF(B208="","",IF(ISERROR(MATCH(B208,PJ_Lyklar,0))=TRUE,"***ATHUGIÐ Þessi lykill er ekki til í prófjöfnuði",INDEX(PJ!$A$6:$B$87,MATCH(B208,PJ_Lyklar,0),2)))</f>
      </c>
      <c r="D208" s="65"/>
      <c r="E208" s="65"/>
    </row>
    <row r="209" spans="1:5" s="3" customFormat="1" ht="12">
      <c r="A209" s="66"/>
      <c r="B209" s="59"/>
      <c r="C209" s="16">
        <f>IF(B209="","",IF(ISERROR(MATCH(B209,PJ_Lyklar,0))=TRUE,"***ATHUGIÐ Þessi lykill er ekki til í prófjöfnuði",INDEX(PJ!$A$6:$B$87,MATCH(B209,PJ_Lyklar,0),2)))</f>
      </c>
      <c r="D209" s="65"/>
      <c r="E209" s="65"/>
    </row>
    <row r="210" spans="1:5" s="3" customFormat="1" ht="12">
      <c r="A210" s="66"/>
      <c r="B210" s="59"/>
      <c r="C210" s="16">
        <f>IF(B210="","",IF(ISERROR(MATCH(B210,PJ_Lyklar,0))=TRUE,"***ATHUGIÐ Þessi lykill er ekki til í prófjöfnuði",INDEX(PJ!$A$6:$B$87,MATCH(B210,PJ_Lyklar,0),2)))</f>
      </c>
      <c r="D210" s="65"/>
      <c r="E210" s="65"/>
    </row>
    <row r="211" spans="1:5" s="3" customFormat="1" ht="12">
      <c r="A211" s="66"/>
      <c r="B211" s="59"/>
      <c r="C211" s="16">
        <f>IF(B211="","",IF(ISERROR(MATCH(B211,PJ_Lyklar,0))=TRUE,"***ATHUGIÐ Þessi lykill er ekki til í prófjöfnuði",INDEX(PJ!$A$6:$B$87,MATCH(B211,PJ_Lyklar,0),2)))</f>
      </c>
      <c r="D211" s="65"/>
      <c r="E211" s="65"/>
    </row>
    <row r="212" spans="1:5" s="3" customFormat="1" ht="12">
      <c r="A212" s="66"/>
      <c r="B212" s="59"/>
      <c r="C212" s="16">
        <f>IF(B212="","",IF(ISERROR(MATCH(B212,PJ_Lyklar,0))=TRUE,"***ATHUGIÐ Þessi lykill er ekki til í prófjöfnuði",INDEX(PJ!$A$6:$B$87,MATCH(B212,PJ_Lyklar,0),2)))</f>
      </c>
      <c r="D212" s="65"/>
      <c r="E212" s="65"/>
    </row>
    <row r="213" spans="1:5" s="3" customFormat="1" ht="12">
      <c r="A213" s="66"/>
      <c r="B213" s="59"/>
      <c r="C213" s="16">
        <f>IF(B213="","",IF(ISERROR(MATCH(B213,PJ_Lyklar,0))=TRUE,"***ATHUGIÐ Þessi lykill er ekki til í prófjöfnuði",INDEX(PJ!$A$6:$B$87,MATCH(B213,PJ_Lyklar,0),2)))</f>
      </c>
      <c r="D213" s="65"/>
      <c r="E213" s="65"/>
    </row>
    <row r="214" spans="1:5" s="3" customFormat="1" ht="12">
      <c r="A214" s="66"/>
      <c r="B214" s="59"/>
      <c r="C214" s="16">
        <f>IF(B214="","",IF(ISERROR(MATCH(B214,PJ_Lyklar,0))=TRUE,"***ATHUGIÐ Þessi lykill er ekki til í prófjöfnuði",INDEX(PJ!$A$6:$B$87,MATCH(B214,PJ_Lyklar,0),2)))</f>
      </c>
      <c r="D214" s="65"/>
      <c r="E214" s="65"/>
    </row>
    <row r="215" spans="1:5" s="3" customFormat="1" ht="12">
      <c r="A215" s="66"/>
      <c r="B215" s="59"/>
      <c r="C215" s="16">
        <f>IF(B215="","",IF(ISERROR(MATCH(B215,PJ_Lyklar,0))=TRUE,"***ATHUGIÐ Þessi lykill er ekki til í prófjöfnuði",INDEX(PJ!$A$6:$B$87,MATCH(B215,PJ_Lyklar,0),2)))</f>
      </c>
      <c r="D215" s="65"/>
      <c r="E215" s="65"/>
    </row>
    <row r="216" spans="1:5" s="3" customFormat="1" ht="12">
      <c r="A216" s="66"/>
      <c r="B216" s="59"/>
      <c r="C216" s="16">
        <f>IF(B216="","",IF(ISERROR(MATCH(B216,PJ_Lyklar,0))=TRUE,"***ATHUGIÐ Þessi lykill er ekki til í prófjöfnuði",INDEX(PJ!$A$6:$B$87,MATCH(B216,PJ_Lyklar,0),2)))</f>
      </c>
      <c r="D216" s="65"/>
      <c r="E216" s="65"/>
    </row>
    <row r="217" spans="1:5" s="3" customFormat="1" ht="12">
      <c r="A217" s="66"/>
      <c r="B217" s="59"/>
      <c r="C217" s="16">
        <f>IF(B217="","",IF(ISERROR(MATCH(B217,PJ_Lyklar,0))=TRUE,"***ATHUGIÐ Þessi lykill er ekki til í prófjöfnuði",INDEX(PJ!$A$6:$B$87,MATCH(B217,PJ_Lyklar,0),2)))</f>
      </c>
      <c r="D217" s="65"/>
      <c r="E217" s="65"/>
    </row>
    <row r="218" spans="1:5" s="3" customFormat="1" ht="12">
      <c r="A218" s="66"/>
      <c r="B218" s="59"/>
      <c r="C218" s="16">
        <f>IF(B218="","",IF(ISERROR(MATCH(B218,PJ_Lyklar,0))=TRUE,"***ATHUGIÐ Þessi lykill er ekki til í prófjöfnuði",INDEX(PJ!$A$6:$B$87,MATCH(B218,PJ_Lyklar,0),2)))</f>
      </c>
      <c r="D218" s="65"/>
      <c r="E218" s="65"/>
    </row>
    <row r="219" spans="1:5" s="3" customFormat="1" ht="12">
      <c r="A219" s="66"/>
      <c r="B219" s="59"/>
      <c r="C219" s="16">
        <f>IF(B219="","",IF(ISERROR(MATCH(B219,PJ_Lyklar,0))=TRUE,"***ATHUGIÐ Þessi lykill er ekki til í prófjöfnuði",INDEX(PJ!$A$6:$B$87,MATCH(B219,PJ_Lyklar,0),2)))</f>
      </c>
      <c r="D219" s="65"/>
      <c r="E219" s="65"/>
    </row>
    <row r="220" spans="1:5" s="3" customFormat="1" ht="12">
      <c r="A220" s="66"/>
      <c r="B220" s="59"/>
      <c r="C220" s="16">
        <f>IF(B220="","",IF(ISERROR(MATCH(B220,PJ_Lyklar,0))=TRUE,"***ATHUGIÐ Þessi lykill er ekki til í prófjöfnuði",INDEX(PJ!$A$6:$B$87,MATCH(B220,PJ_Lyklar,0),2)))</f>
      </c>
      <c r="D220" s="65"/>
      <c r="E220" s="65"/>
    </row>
    <row r="221" spans="1:5" s="3" customFormat="1" ht="12">
      <c r="A221" s="66"/>
      <c r="B221" s="59"/>
      <c r="C221" s="16">
        <f>IF(B221="","",IF(ISERROR(MATCH(B221,PJ_Lyklar,0))=TRUE,"***ATHUGIÐ Þessi lykill er ekki til í prófjöfnuði",INDEX(PJ!$A$6:$B$87,MATCH(B221,PJ_Lyklar,0),2)))</f>
      </c>
      <c r="D221" s="65"/>
      <c r="E221" s="65"/>
    </row>
    <row r="222" spans="1:5" s="3" customFormat="1" ht="12">
      <c r="A222" s="66"/>
      <c r="B222" s="59"/>
      <c r="C222" s="16">
        <f>IF(B222="","",IF(ISERROR(MATCH(B222,PJ_Lyklar,0))=TRUE,"***ATHUGIÐ Þessi lykill er ekki til í prófjöfnuði",INDEX(PJ!$A$6:$B$87,MATCH(B222,PJ_Lyklar,0),2)))</f>
      </c>
      <c r="D222" s="65"/>
      <c r="E222" s="65"/>
    </row>
    <row r="223" spans="1:5" s="3" customFormat="1" ht="12">
      <c r="A223" s="66"/>
      <c r="B223" s="59"/>
      <c r="C223" s="16">
        <f>IF(B223="","",IF(ISERROR(MATCH(B223,PJ_Lyklar,0))=TRUE,"***ATHUGIÐ Þessi lykill er ekki til í prófjöfnuði",INDEX(PJ!$A$6:$B$87,MATCH(B223,PJ_Lyklar,0),2)))</f>
      </c>
      <c r="D223" s="65"/>
      <c r="E223" s="65"/>
    </row>
    <row r="224" spans="1:5" s="3" customFormat="1" ht="12">
      <c r="A224" s="66"/>
      <c r="B224" s="59"/>
      <c r="C224" s="16">
        <f>IF(B224="","",IF(ISERROR(MATCH(B224,PJ_Lyklar,0))=TRUE,"***ATHUGIÐ Þessi lykill er ekki til í prófjöfnuði",INDEX(PJ!$A$6:$B$87,MATCH(B224,PJ_Lyklar,0),2)))</f>
      </c>
      <c r="D224" s="65"/>
      <c r="E224" s="65"/>
    </row>
    <row r="225" spans="1:5" s="3" customFormat="1" ht="12">
      <c r="A225" s="66"/>
      <c r="B225" s="59"/>
      <c r="C225" s="16">
        <f>IF(B225="","",IF(ISERROR(MATCH(B225,PJ_Lyklar,0))=TRUE,"***ATHUGIÐ Þessi lykill er ekki til í prófjöfnuði",INDEX(PJ!$A$6:$B$87,MATCH(B225,PJ_Lyklar,0),2)))</f>
      </c>
      <c r="D225" s="65"/>
      <c r="E225" s="65"/>
    </row>
    <row r="226" spans="1:5" s="3" customFormat="1" ht="12">
      <c r="A226" s="66"/>
      <c r="B226" s="59"/>
      <c r="C226" s="16">
        <f>IF(B226="","",IF(ISERROR(MATCH(B226,PJ_Lyklar,0))=TRUE,"***ATHUGIÐ Þessi lykill er ekki til í prófjöfnuði",INDEX(PJ!$A$6:$B$87,MATCH(B226,PJ_Lyklar,0),2)))</f>
      </c>
      <c r="D226" s="65"/>
      <c r="E226" s="65"/>
    </row>
    <row r="227" spans="1:5" s="3" customFormat="1" ht="12">
      <c r="A227" s="66"/>
      <c r="B227" s="59"/>
      <c r="C227" s="16">
        <f>IF(B227="","",IF(ISERROR(MATCH(B227,PJ_Lyklar,0))=TRUE,"***ATHUGIÐ Þessi lykill er ekki til í prófjöfnuði",INDEX(PJ!$A$6:$B$87,MATCH(B227,PJ_Lyklar,0),2)))</f>
      </c>
      <c r="D227" s="65"/>
      <c r="E227" s="65"/>
    </row>
    <row r="228" spans="1:5" s="3" customFormat="1" ht="12">
      <c r="A228" s="66"/>
      <c r="B228" s="59"/>
      <c r="C228" s="16">
        <f>IF(B228="","",IF(ISERROR(MATCH(B228,PJ_Lyklar,0))=TRUE,"***ATHUGIÐ Þessi lykill er ekki til í prófjöfnuði",INDEX(PJ!$A$6:$B$87,MATCH(B228,PJ_Lyklar,0),2)))</f>
      </c>
      <c r="D228" s="65"/>
      <c r="E228" s="65"/>
    </row>
    <row r="229" spans="1:5" s="3" customFormat="1" ht="12">
      <c r="A229" s="66"/>
      <c r="B229" s="59"/>
      <c r="C229" s="16">
        <f>IF(B229="","",IF(ISERROR(MATCH(B229,PJ_Lyklar,0))=TRUE,"***ATHUGIÐ Þessi lykill er ekki til í prófjöfnuði",INDEX(PJ!$A$6:$B$87,MATCH(B229,PJ_Lyklar,0),2)))</f>
      </c>
      <c r="D229" s="65"/>
      <c r="E229" s="65"/>
    </row>
    <row r="230" spans="1:5" s="3" customFormat="1" ht="12">
      <c r="A230" s="66"/>
      <c r="B230" s="59"/>
      <c r="C230" s="16">
        <f>IF(B230="","",IF(ISERROR(MATCH(B230,PJ_Lyklar,0))=TRUE,"***ATHUGIÐ Þessi lykill er ekki til í prófjöfnuði",INDEX(PJ!$A$6:$B$87,MATCH(B230,PJ_Lyklar,0),2)))</f>
      </c>
      <c r="D230" s="65"/>
      <c r="E230" s="65"/>
    </row>
    <row r="231" spans="1:5" s="3" customFormat="1" ht="12">
      <c r="A231" s="66"/>
      <c r="B231" s="59"/>
      <c r="C231" s="16">
        <f>IF(B231="","",IF(ISERROR(MATCH(B231,PJ_Lyklar,0))=TRUE,"***ATHUGIÐ Þessi lykill er ekki til í prófjöfnuði",INDEX(PJ!$A$6:$B$87,MATCH(B231,PJ_Lyklar,0),2)))</f>
      </c>
      <c r="D231" s="65"/>
      <c r="E231" s="65"/>
    </row>
    <row r="232" spans="1:5" s="3" customFormat="1" ht="12">
      <c r="A232" s="66"/>
      <c r="B232" s="59"/>
      <c r="C232" s="16">
        <f>IF(B232="","",IF(ISERROR(MATCH(B232,PJ_Lyklar,0))=TRUE,"***ATHUGIÐ Þessi lykill er ekki til í prófjöfnuði",INDEX(PJ!$A$6:$B$87,MATCH(B232,PJ_Lyklar,0),2)))</f>
      </c>
      <c r="D232" s="65"/>
      <c r="E232" s="65"/>
    </row>
    <row r="233" spans="1:5" s="3" customFormat="1" ht="12">
      <c r="A233" s="66"/>
      <c r="B233" s="59"/>
      <c r="C233" s="16">
        <f>IF(B233="","",IF(ISERROR(MATCH(B233,PJ_Lyklar,0))=TRUE,"***ATHUGIÐ Þessi lykill er ekki til í prófjöfnuði",INDEX(PJ!$A$6:$B$87,MATCH(B233,PJ_Lyklar,0),2)))</f>
      </c>
      <c r="D233" s="65"/>
      <c r="E233" s="65"/>
    </row>
    <row r="234" spans="1:5" s="3" customFormat="1" ht="12">
      <c r="A234" s="66"/>
      <c r="B234" s="59"/>
      <c r="C234" s="16">
        <f>IF(B234="","",IF(ISERROR(MATCH(B234,PJ_Lyklar,0))=TRUE,"***ATHUGIÐ Þessi lykill er ekki til í prófjöfnuði",INDEX(PJ!$A$6:$B$87,MATCH(B234,PJ_Lyklar,0),2)))</f>
      </c>
      <c r="D234" s="65"/>
      <c r="E234" s="65"/>
    </row>
    <row r="235" spans="1:5" s="3" customFormat="1" ht="12">
      <c r="A235" s="66"/>
      <c r="B235" s="59"/>
      <c r="C235" s="16">
        <f>IF(B235="","",IF(ISERROR(MATCH(B235,PJ_Lyklar,0))=TRUE,"***ATHUGIÐ Þessi lykill er ekki til í prófjöfnuði",INDEX(PJ!$A$6:$B$87,MATCH(B235,PJ_Lyklar,0),2)))</f>
      </c>
      <c r="D235" s="65"/>
      <c r="E235" s="65"/>
    </row>
    <row r="236" spans="1:5" s="3" customFormat="1" ht="12">
      <c r="A236" s="66"/>
      <c r="B236" s="59"/>
      <c r="C236" s="16">
        <f>IF(B236="","",IF(ISERROR(MATCH(B236,PJ_Lyklar,0))=TRUE,"***ATHUGIÐ Þessi lykill er ekki til í prófjöfnuði",INDEX(PJ!$A$6:$B$87,MATCH(B236,PJ_Lyklar,0),2)))</f>
      </c>
      <c r="D236" s="65"/>
      <c r="E236" s="65"/>
    </row>
    <row r="237" spans="1:5" s="3" customFormat="1" ht="12">
      <c r="A237" s="66"/>
      <c r="B237" s="59"/>
      <c r="C237" s="16">
        <f>IF(B237="","",IF(ISERROR(MATCH(B237,PJ_Lyklar,0))=TRUE,"***ATHUGIÐ Þessi lykill er ekki til í prófjöfnuði",INDEX(PJ!$A$6:$B$87,MATCH(B237,PJ_Lyklar,0),2)))</f>
      </c>
      <c r="D237" s="65"/>
      <c r="E237" s="65"/>
    </row>
    <row r="238" spans="1:5" s="3" customFormat="1" ht="12">
      <c r="A238" s="66"/>
      <c r="B238" s="59"/>
      <c r="C238" s="16">
        <f>IF(B238="","",IF(ISERROR(MATCH(B238,PJ_Lyklar,0))=TRUE,"***ATHUGIÐ Þessi lykill er ekki til í prófjöfnuði",INDEX(PJ!$A$6:$B$87,MATCH(B238,PJ_Lyklar,0),2)))</f>
      </c>
      <c r="D238" s="65"/>
      <c r="E238" s="65"/>
    </row>
    <row r="239" spans="1:5" s="3" customFormat="1" ht="12">
      <c r="A239" s="66"/>
      <c r="B239" s="59"/>
      <c r="C239" s="16">
        <f>IF(B239="","",IF(ISERROR(MATCH(B239,PJ_Lyklar,0))=TRUE,"***ATHUGIÐ Þessi lykill er ekki til í prófjöfnuði",INDEX(PJ!$A$6:$B$87,MATCH(B239,PJ_Lyklar,0),2)))</f>
      </c>
      <c r="D239" s="65"/>
      <c r="E239" s="65"/>
    </row>
    <row r="240" spans="1:5" s="3" customFormat="1" ht="12">
      <c r="A240" s="66"/>
      <c r="B240" s="59"/>
      <c r="C240" s="16">
        <f>IF(B240="","",IF(ISERROR(MATCH(B240,PJ_Lyklar,0))=TRUE,"***ATHUGIÐ Þessi lykill er ekki til í prófjöfnuði",INDEX(PJ!$A$6:$B$87,MATCH(B240,PJ_Lyklar,0),2)))</f>
      </c>
      <c r="D240" s="65"/>
      <c r="E240" s="65"/>
    </row>
    <row r="241" spans="1:5" s="3" customFormat="1" ht="12">
      <c r="A241" s="66"/>
      <c r="B241" s="59"/>
      <c r="C241" s="16">
        <f>IF(B241="","",IF(ISERROR(MATCH(B241,PJ_Lyklar,0))=TRUE,"***ATHUGIÐ Þessi lykill er ekki til í prófjöfnuði",INDEX(PJ!$A$6:$B$87,MATCH(B241,PJ_Lyklar,0),2)))</f>
      </c>
      <c r="D241" s="65"/>
      <c r="E241" s="65"/>
    </row>
    <row r="242" spans="1:5" s="3" customFormat="1" ht="12">
      <c r="A242" s="66"/>
      <c r="B242" s="59"/>
      <c r="C242" s="16">
        <f>IF(B242="","",IF(ISERROR(MATCH(B242,PJ_Lyklar,0))=TRUE,"***ATHUGIÐ Þessi lykill er ekki til í prófjöfnuði",INDEX(PJ!$A$6:$B$87,MATCH(B242,PJ_Lyklar,0),2)))</f>
      </c>
      <c r="D242" s="65"/>
      <c r="E242" s="65"/>
    </row>
    <row r="243" spans="1:5" s="3" customFormat="1" ht="12">
      <c r="A243" s="66"/>
      <c r="B243" s="59"/>
      <c r="C243" s="16">
        <f>IF(B243="","",IF(ISERROR(MATCH(B243,PJ_Lyklar,0))=TRUE,"***ATHUGIÐ Þessi lykill er ekki til í prófjöfnuði",INDEX(PJ!$A$6:$B$87,MATCH(B243,PJ_Lyklar,0),2)))</f>
      </c>
      <c r="D243" s="65"/>
      <c r="E243" s="65"/>
    </row>
    <row r="244" spans="1:5" s="3" customFormat="1" ht="12">
      <c r="A244" s="66"/>
      <c r="B244" s="59"/>
      <c r="C244" s="16">
        <f>IF(B244="","",IF(ISERROR(MATCH(B244,PJ_Lyklar,0))=TRUE,"***ATHUGIÐ Þessi lykill er ekki til í prófjöfnuði",INDEX(PJ!$A$6:$B$87,MATCH(B244,PJ_Lyklar,0),2)))</f>
      </c>
      <c r="D244" s="65"/>
      <c r="E244" s="65"/>
    </row>
    <row r="245" spans="1:5" s="3" customFormat="1" ht="12">
      <c r="A245" s="66"/>
      <c r="B245" s="59"/>
      <c r="C245" s="16">
        <f>IF(B245="","",IF(ISERROR(MATCH(B245,PJ_Lyklar,0))=TRUE,"***ATHUGIÐ Þessi lykill er ekki til í prófjöfnuði",INDEX(PJ!$A$6:$B$87,MATCH(B245,PJ_Lyklar,0),2)))</f>
      </c>
      <c r="D245" s="65"/>
      <c r="E245" s="65"/>
    </row>
    <row r="246" spans="1:5" s="3" customFormat="1" ht="12">
      <c r="A246" s="66"/>
      <c r="B246" s="59"/>
      <c r="C246" s="16">
        <f>IF(B246="","",IF(ISERROR(MATCH(B246,PJ_Lyklar,0))=TRUE,"***ATHUGIÐ Þessi lykill er ekki til í prófjöfnuði",INDEX(PJ!$A$6:$B$87,MATCH(B246,PJ_Lyklar,0),2)))</f>
      </c>
      <c r="D246" s="65"/>
      <c r="E246" s="65"/>
    </row>
    <row r="247" spans="1:5" s="3" customFormat="1" ht="12">
      <c r="A247" s="66"/>
      <c r="B247" s="59"/>
      <c r="C247" s="16">
        <f>IF(B247="","",IF(ISERROR(MATCH(B247,PJ_Lyklar,0))=TRUE,"***ATHUGIÐ Þessi lykill er ekki til í prófjöfnuði",INDEX(PJ!$A$6:$B$87,MATCH(B247,PJ_Lyklar,0),2)))</f>
      </c>
      <c r="D247" s="65"/>
      <c r="E247" s="65"/>
    </row>
    <row r="248" spans="1:5" s="3" customFormat="1" ht="12">
      <c r="A248" s="66"/>
      <c r="B248" s="59"/>
      <c r="C248" s="16">
        <f>IF(B248="","",IF(ISERROR(MATCH(B248,PJ_Lyklar,0))=TRUE,"***ATHUGIÐ Þessi lykill er ekki til í prófjöfnuði",INDEX(PJ!$A$6:$B$87,MATCH(B248,PJ_Lyklar,0),2)))</f>
      </c>
      <c r="D248" s="65"/>
      <c r="E248" s="65"/>
    </row>
    <row r="249" spans="1:5" s="3" customFormat="1" ht="12">
      <c r="A249" s="66"/>
      <c r="B249" s="59"/>
      <c r="C249" s="16">
        <f>IF(B249="","",IF(ISERROR(MATCH(B249,PJ_Lyklar,0))=TRUE,"***ATHUGIÐ Þessi lykill er ekki til í prófjöfnuði",INDEX(PJ!$A$6:$B$87,MATCH(B249,PJ_Lyklar,0),2)))</f>
      </c>
      <c r="D249" s="65"/>
      <c r="E249" s="65"/>
    </row>
    <row r="250" spans="1:5" s="3" customFormat="1" ht="12">
      <c r="A250" s="66"/>
      <c r="B250" s="59"/>
      <c r="C250" s="16">
        <f>IF(B250="","",IF(ISERROR(MATCH(B250,PJ_Lyklar,0))=TRUE,"***ATHUGIÐ Þessi lykill er ekki til í prófjöfnuði",INDEX(PJ!$A$6:$B$87,MATCH(B250,PJ_Lyklar,0),2)))</f>
      </c>
      <c r="D250" s="65"/>
      <c r="E250" s="65"/>
    </row>
    <row r="251" spans="1:5" s="3" customFormat="1" ht="12">
      <c r="A251" s="66"/>
      <c r="B251" s="59"/>
      <c r="C251" s="16">
        <f>IF(B251="","",IF(ISERROR(MATCH(B251,PJ_Lyklar,0))=TRUE,"***ATHUGIÐ Þessi lykill er ekki til í prófjöfnuði",INDEX(PJ!$A$6:$B$87,MATCH(B251,PJ_Lyklar,0),2)))</f>
      </c>
      <c r="D251" s="65"/>
      <c r="E251" s="65"/>
    </row>
    <row r="252" spans="1:5" s="3" customFormat="1" ht="12">
      <c r="A252" s="66"/>
      <c r="B252" s="59"/>
      <c r="C252" s="16">
        <f>IF(B252="","",IF(ISERROR(MATCH(B252,PJ_Lyklar,0))=TRUE,"***ATHUGIÐ Þessi lykill er ekki til í prófjöfnuði",INDEX(PJ!$A$6:$B$87,MATCH(B252,PJ_Lyklar,0),2)))</f>
      </c>
      <c r="D252" s="65"/>
      <c r="E252" s="65"/>
    </row>
    <row r="253" spans="1:5" s="3" customFormat="1" ht="12">
      <c r="A253" s="66"/>
      <c r="B253" s="59"/>
      <c r="C253" s="16">
        <f>IF(B253="","",IF(ISERROR(MATCH(B253,PJ_Lyklar,0))=TRUE,"***ATHUGIÐ Þessi lykill er ekki til í prófjöfnuði",INDEX(PJ!$A$6:$B$87,MATCH(B253,PJ_Lyklar,0),2)))</f>
      </c>
      <c r="D253" s="65"/>
      <c r="E253" s="65"/>
    </row>
    <row r="254" spans="1:5" s="3" customFormat="1" ht="12">
      <c r="A254" s="66"/>
      <c r="B254" s="59"/>
      <c r="C254" s="16">
        <f>IF(B254="","",IF(ISERROR(MATCH(B254,PJ_Lyklar,0))=TRUE,"***ATHUGIÐ Þessi lykill er ekki til í prófjöfnuði",INDEX(PJ!$A$6:$B$87,MATCH(B254,PJ_Lyklar,0),2)))</f>
      </c>
      <c r="D254" s="65"/>
      <c r="E254" s="65"/>
    </row>
    <row r="255" spans="1:5" s="3" customFormat="1" ht="12">
      <c r="A255" s="66"/>
      <c r="B255" s="59"/>
      <c r="C255" s="16">
        <f>IF(B255="","",IF(ISERROR(MATCH(B255,PJ_Lyklar,0))=TRUE,"***ATHUGIÐ Þessi lykill er ekki til í prófjöfnuði",INDEX(PJ!$A$6:$B$87,MATCH(B255,PJ_Lyklar,0),2)))</f>
      </c>
      <c r="D255" s="65"/>
      <c r="E255" s="65"/>
    </row>
    <row r="256" spans="1:5" s="3" customFormat="1" ht="12">
      <c r="A256" s="66"/>
      <c r="B256" s="59"/>
      <c r="C256" s="16">
        <f>IF(B256="","",IF(ISERROR(MATCH(B256,PJ_Lyklar,0))=TRUE,"***ATHUGIÐ Þessi lykill er ekki til í prófjöfnuði",INDEX(PJ!$A$6:$B$87,MATCH(B256,PJ_Lyklar,0),2)))</f>
      </c>
      <c r="D256" s="65"/>
      <c r="E256" s="65"/>
    </row>
    <row r="257" spans="1:5" s="3" customFormat="1" ht="12">
      <c r="A257" s="66"/>
      <c r="B257" s="59"/>
      <c r="C257" s="16">
        <f>IF(B257="","",IF(ISERROR(MATCH(B257,PJ_Lyklar,0))=TRUE,"***ATHUGIÐ Þessi lykill er ekki til í prófjöfnuði",INDEX(PJ!$A$6:$B$87,MATCH(B257,PJ_Lyklar,0),2)))</f>
      </c>
      <c r="D257" s="65"/>
      <c r="E257" s="65"/>
    </row>
    <row r="258" spans="1:5" s="3" customFormat="1" ht="12">
      <c r="A258" s="66"/>
      <c r="B258" s="59"/>
      <c r="C258" s="16">
        <f>IF(B258="","",IF(ISERROR(MATCH(B258,PJ_Lyklar,0))=TRUE,"***ATHUGIÐ Þessi lykill er ekki til í prófjöfnuði",INDEX(PJ!$A$6:$B$87,MATCH(B258,PJ_Lyklar,0),2)))</f>
      </c>
      <c r="D258" s="65"/>
      <c r="E258" s="65"/>
    </row>
    <row r="259" spans="1:5" s="3" customFormat="1" ht="12">
      <c r="A259" s="66"/>
      <c r="B259" s="59"/>
      <c r="C259" s="16">
        <f>IF(B259="","",IF(ISERROR(MATCH(B259,PJ_Lyklar,0))=TRUE,"***ATHUGIÐ Þessi lykill er ekki til í prófjöfnuði",INDEX(PJ!$A$6:$B$87,MATCH(B259,PJ_Lyklar,0),2)))</f>
      </c>
      <c r="D259" s="65"/>
      <c r="E259" s="65"/>
    </row>
    <row r="260" spans="1:5" s="3" customFormat="1" ht="12">
      <c r="A260" s="66"/>
      <c r="B260" s="59"/>
      <c r="C260" s="16">
        <f>IF(B260="","",IF(ISERROR(MATCH(B260,PJ_Lyklar,0))=TRUE,"***ATHUGIÐ Þessi lykill er ekki til í prófjöfnuði",INDEX(PJ!$A$6:$B$87,MATCH(B260,PJ_Lyklar,0),2)))</f>
      </c>
      <c r="D260" s="65"/>
      <c r="E260" s="65"/>
    </row>
    <row r="261" spans="1:5" s="3" customFormat="1" ht="12">
      <c r="A261" s="66"/>
      <c r="B261" s="59"/>
      <c r="C261" s="16">
        <f>IF(B261="","",IF(ISERROR(MATCH(B261,PJ_Lyklar,0))=TRUE,"***ATHUGIÐ Þessi lykill er ekki til í prófjöfnuði",INDEX(PJ!$A$6:$B$87,MATCH(B261,PJ_Lyklar,0),2)))</f>
      </c>
      <c r="D261" s="65"/>
      <c r="E261" s="65"/>
    </row>
    <row r="262" spans="1:5" s="3" customFormat="1" ht="12">
      <c r="A262" s="66"/>
      <c r="B262" s="59"/>
      <c r="C262" s="16">
        <f>IF(B262="","",IF(ISERROR(MATCH(B262,PJ_Lyklar,0))=TRUE,"***ATHUGIÐ Þessi lykill er ekki til í prófjöfnuði",INDEX(PJ!$A$6:$B$87,MATCH(B262,PJ_Lyklar,0),2)))</f>
      </c>
      <c r="D262" s="65"/>
      <c r="E262" s="65"/>
    </row>
    <row r="263" spans="1:5" s="3" customFormat="1" ht="12">
      <c r="A263" s="66"/>
      <c r="B263" s="59"/>
      <c r="C263" s="16">
        <f>IF(B263="","",IF(ISERROR(MATCH(B263,PJ_Lyklar,0))=TRUE,"***ATHUGIÐ Þessi lykill er ekki til í prófjöfnuði",INDEX(PJ!$A$6:$B$87,MATCH(B263,PJ_Lyklar,0),2)))</f>
      </c>
      <c r="D263" s="65"/>
      <c r="E263" s="65"/>
    </row>
    <row r="264" spans="1:5" s="3" customFormat="1" ht="12">
      <c r="A264" s="66"/>
      <c r="B264" s="59"/>
      <c r="C264" s="16">
        <f>IF(B264="","",IF(ISERROR(MATCH(B264,PJ_Lyklar,0))=TRUE,"***ATHUGIÐ Þessi lykill er ekki til í prófjöfnuði",INDEX(PJ!$A$6:$B$87,MATCH(B264,PJ_Lyklar,0),2)))</f>
      </c>
      <c r="D264" s="65"/>
      <c r="E264" s="65"/>
    </row>
    <row r="265" spans="1:5" s="3" customFormat="1" ht="12">
      <c r="A265" s="66"/>
      <c r="B265" s="59"/>
      <c r="C265" s="16">
        <f>IF(B265="","",IF(ISERROR(MATCH(B265,PJ_Lyklar,0))=TRUE,"***ATHUGIÐ Þessi lykill er ekki til í prófjöfnuði",INDEX(PJ!$A$6:$B$87,MATCH(B265,PJ_Lyklar,0),2)))</f>
      </c>
      <c r="D265" s="65"/>
      <c r="E265" s="65"/>
    </row>
    <row r="266" spans="1:5" s="3" customFormat="1" ht="12">
      <c r="A266" s="66"/>
      <c r="B266" s="59"/>
      <c r="C266" s="16">
        <f>IF(B266="","",IF(ISERROR(MATCH(B266,PJ_Lyklar,0))=TRUE,"***ATHUGIÐ Þessi lykill er ekki til í prófjöfnuði",INDEX(PJ!$A$6:$B$87,MATCH(B266,PJ_Lyklar,0),2)))</f>
      </c>
      <c r="D266" s="65"/>
      <c r="E266" s="65"/>
    </row>
    <row r="267" spans="1:5" s="3" customFormat="1" ht="12">
      <c r="A267" s="66"/>
      <c r="B267" s="59"/>
      <c r="C267" s="16">
        <f>IF(B267="","",IF(ISERROR(MATCH(B267,PJ_Lyklar,0))=TRUE,"***ATHUGIÐ Þessi lykill er ekki til í prófjöfnuði",INDEX(PJ!$A$6:$B$87,MATCH(B267,PJ_Lyklar,0),2)))</f>
      </c>
      <c r="D267" s="65"/>
      <c r="E267" s="65"/>
    </row>
    <row r="268" spans="1:5" s="3" customFormat="1" ht="12">
      <c r="A268" s="66"/>
      <c r="B268" s="59"/>
      <c r="C268" s="16">
        <f>IF(B268="","",IF(ISERROR(MATCH(B268,PJ_Lyklar,0))=TRUE,"***ATHUGIÐ Þessi lykill er ekki til í prófjöfnuði",INDEX(PJ!$A$6:$B$87,MATCH(B268,PJ_Lyklar,0),2)))</f>
      </c>
      <c r="D268" s="65"/>
      <c r="E268" s="65"/>
    </row>
    <row r="269" spans="1:5" s="3" customFormat="1" ht="12">
      <c r="A269" s="66"/>
      <c r="B269" s="59"/>
      <c r="C269" s="16">
        <f>IF(B269="","",IF(ISERROR(MATCH(B269,PJ_Lyklar,0))=TRUE,"***ATHUGIÐ Þessi lykill er ekki til í prófjöfnuði",INDEX(PJ!$A$6:$B$87,MATCH(B269,PJ_Lyklar,0),2)))</f>
      </c>
      <c r="D269" s="65"/>
      <c r="E269" s="65"/>
    </row>
    <row r="270" spans="1:5" s="3" customFormat="1" ht="12">
      <c r="A270" s="66"/>
      <c r="B270" s="59"/>
      <c r="C270" s="16">
        <f>IF(B270="","",IF(ISERROR(MATCH(B270,PJ_Lyklar,0))=TRUE,"***ATHUGIÐ Þessi lykill er ekki til í prófjöfnuði",INDEX(PJ!$A$6:$B$87,MATCH(B270,PJ_Lyklar,0),2)))</f>
      </c>
      <c r="D270" s="65"/>
      <c r="E270" s="65"/>
    </row>
    <row r="271" spans="1:5" s="3" customFormat="1" ht="12">
      <c r="A271" s="66"/>
      <c r="B271" s="59"/>
      <c r="C271" s="16">
        <f>IF(B271="","",IF(ISERROR(MATCH(B271,PJ_Lyklar,0))=TRUE,"***ATHUGIÐ Þessi lykill er ekki til í prófjöfnuði",INDEX(PJ!$A$6:$B$87,MATCH(B271,PJ_Lyklar,0),2)))</f>
      </c>
      <c r="D271" s="65"/>
      <c r="E271" s="65"/>
    </row>
    <row r="272" spans="1:5" s="3" customFormat="1" ht="12">
      <c r="A272" s="66"/>
      <c r="B272" s="59"/>
      <c r="C272" s="16">
        <f>IF(B272="","",IF(ISERROR(MATCH(B272,PJ_Lyklar,0))=TRUE,"***ATHUGIÐ Þessi lykill er ekki til í prófjöfnuði",INDEX(PJ!$A$6:$B$87,MATCH(B272,PJ_Lyklar,0),2)))</f>
      </c>
      <c r="D272" s="65"/>
      <c r="E272" s="65"/>
    </row>
    <row r="273" spans="1:5" s="3" customFormat="1" ht="12">
      <c r="A273" s="66"/>
      <c r="B273" s="59"/>
      <c r="C273" s="16">
        <f>IF(B273="","",IF(ISERROR(MATCH(B273,PJ_Lyklar,0))=TRUE,"***ATHUGIÐ Þessi lykill er ekki til í prófjöfnuði",INDEX(PJ!$A$6:$B$87,MATCH(B273,PJ_Lyklar,0),2)))</f>
      </c>
      <c r="D273" s="65"/>
      <c r="E273" s="65"/>
    </row>
    <row r="274" spans="1:5" s="3" customFormat="1" ht="12">
      <c r="A274" s="66"/>
      <c r="B274" s="59"/>
      <c r="C274" s="16">
        <f>IF(B274="","",IF(ISERROR(MATCH(B274,PJ_Lyklar,0))=TRUE,"***ATHUGIÐ Þessi lykill er ekki til í prófjöfnuði",INDEX(PJ!$A$6:$B$87,MATCH(B274,PJ_Lyklar,0),2)))</f>
      </c>
      <c r="D274" s="65"/>
      <c r="E274" s="65"/>
    </row>
    <row r="275" spans="1:5" s="3" customFormat="1" ht="12">
      <c r="A275" s="66"/>
      <c r="B275" s="59"/>
      <c r="C275" s="16">
        <f>IF(B275="","",IF(ISERROR(MATCH(B275,PJ_Lyklar,0))=TRUE,"***ATHUGIÐ Þessi lykill er ekki til í prófjöfnuði",INDEX(PJ!$A$6:$B$87,MATCH(B275,PJ_Lyklar,0),2)))</f>
      </c>
      <c r="D275" s="65"/>
      <c r="E275" s="65"/>
    </row>
    <row r="276" spans="1:5" s="3" customFormat="1" ht="12">
      <c r="A276" s="66"/>
      <c r="B276" s="59"/>
      <c r="C276" s="16">
        <f>IF(B276="","",IF(ISERROR(MATCH(B276,PJ_Lyklar,0))=TRUE,"***ATHUGIÐ Þessi lykill er ekki til í prófjöfnuði",INDEX(PJ!$A$6:$B$87,MATCH(B276,PJ_Lyklar,0),2)))</f>
      </c>
      <c r="D276" s="65"/>
      <c r="E276" s="65"/>
    </row>
    <row r="277" spans="1:5" s="3" customFormat="1" ht="12">
      <c r="A277" s="66"/>
      <c r="B277" s="59"/>
      <c r="C277" s="16">
        <f>IF(B277="","",IF(ISERROR(MATCH(B277,PJ_Lyklar,0))=TRUE,"***ATHUGIÐ Þessi lykill er ekki til í prófjöfnuði",INDEX(PJ!$A$6:$B$87,MATCH(B277,PJ_Lyklar,0),2)))</f>
      </c>
      <c r="D277" s="65"/>
      <c r="E277" s="65"/>
    </row>
    <row r="278" spans="1:5" s="3" customFormat="1" ht="12">
      <c r="A278" s="66"/>
      <c r="B278" s="59"/>
      <c r="C278" s="16">
        <f>IF(B278="","",IF(ISERROR(MATCH(B278,PJ_Lyklar,0))=TRUE,"***ATHUGIÐ Þessi lykill er ekki til í prófjöfnuði",INDEX(PJ!$A$6:$B$87,MATCH(B278,PJ_Lyklar,0),2)))</f>
      </c>
      <c r="D278" s="65"/>
      <c r="E278" s="65"/>
    </row>
    <row r="279" spans="1:5" s="3" customFormat="1" ht="12">
      <c r="A279" s="66"/>
      <c r="B279" s="59"/>
      <c r="C279" s="16">
        <f>IF(B279="","",IF(ISERROR(MATCH(B279,PJ_Lyklar,0))=TRUE,"***ATHUGIÐ Þessi lykill er ekki til í prófjöfnuði",INDEX(PJ!$A$6:$B$87,MATCH(B279,PJ_Lyklar,0),2)))</f>
      </c>
      <c r="D279" s="65"/>
      <c r="E279" s="65"/>
    </row>
    <row r="280" spans="1:5" s="3" customFormat="1" ht="12">
      <c r="A280" s="66"/>
      <c r="B280" s="59"/>
      <c r="C280" s="16">
        <f>IF(B280="","",IF(ISERROR(MATCH(B280,PJ_Lyklar,0))=TRUE,"***ATHUGIÐ Þessi lykill er ekki til í prófjöfnuði",INDEX(PJ!$A$6:$B$87,MATCH(B280,PJ_Lyklar,0),2)))</f>
      </c>
      <c r="D280" s="65"/>
      <c r="E280" s="65"/>
    </row>
    <row r="281" spans="1:5" s="3" customFormat="1" ht="12">
      <c r="A281" s="66"/>
      <c r="B281" s="59"/>
      <c r="C281" s="16">
        <f>IF(B281="","",IF(ISERROR(MATCH(B281,PJ_Lyklar,0))=TRUE,"***ATHUGIÐ Þessi lykill er ekki til í prófjöfnuði",INDEX(PJ!$A$6:$B$87,MATCH(B281,PJ_Lyklar,0),2)))</f>
      </c>
      <c r="D281" s="65"/>
      <c r="E281" s="65"/>
    </row>
    <row r="282" spans="1:5" s="3" customFormat="1" ht="12">
      <c r="A282" s="66"/>
      <c r="B282" s="59"/>
      <c r="C282" s="16">
        <f>IF(B282="","",IF(ISERROR(MATCH(B282,PJ_Lyklar,0))=TRUE,"***ATHUGIÐ Þessi lykill er ekki til í prófjöfnuði",INDEX(PJ!$A$6:$B$87,MATCH(B282,PJ_Lyklar,0),2)))</f>
      </c>
      <c r="D282" s="65"/>
      <c r="E282" s="65"/>
    </row>
    <row r="283" spans="1:5" s="3" customFormat="1" ht="12">
      <c r="A283" s="66"/>
      <c r="B283" s="59"/>
      <c r="C283" s="16">
        <f>IF(B283="","",IF(ISERROR(MATCH(B283,PJ_Lyklar,0))=TRUE,"***ATHUGIÐ Þessi lykill er ekki til í prófjöfnuði",INDEX(PJ!$A$6:$B$87,MATCH(B283,PJ_Lyklar,0),2)))</f>
      </c>
      <c r="D283" s="65"/>
      <c r="E283" s="65"/>
    </row>
    <row r="284" spans="1:5" s="3" customFormat="1" ht="12">
      <c r="A284" s="66"/>
      <c r="B284" s="59"/>
      <c r="C284" s="16">
        <f>IF(B284="","",IF(ISERROR(MATCH(B284,PJ_Lyklar,0))=TRUE,"***ATHUGIÐ Þessi lykill er ekki til í prófjöfnuði",INDEX(PJ!$A$6:$B$87,MATCH(B284,PJ_Lyklar,0),2)))</f>
      </c>
      <c r="D284" s="65"/>
      <c r="E284" s="65"/>
    </row>
    <row r="285" spans="1:5" s="3" customFormat="1" ht="12">
      <c r="A285" s="66"/>
      <c r="B285" s="59"/>
      <c r="C285" s="16">
        <f>IF(B285="","",IF(ISERROR(MATCH(B285,PJ_Lyklar,0))=TRUE,"***ATHUGIÐ Þessi lykill er ekki til í prófjöfnuði",INDEX(PJ!$A$6:$B$87,MATCH(B285,PJ_Lyklar,0),2)))</f>
      </c>
      <c r="D285" s="65"/>
      <c r="E285" s="65"/>
    </row>
    <row r="286" spans="1:5" s="3" customFormat="1" ht="12">
      <c r="A286" s="66"/>
      <c r="B286" s="59"/>
      <c r="C286" s="16">
        <f>IF(B286="","",IF(ISERROR(MATCH(B286,PJ_Lyklar,0))=TRUE,"***ATHUGIÐ Þessi lykill er ekki til í prófjöfnuði",INDEX(PJ!$A$6:$B$87,MATCH(B286,PJ_Lyklar,0),2)))</f>
      </c>
      <c r="D286" s="65"/>
      <c r="E286" s="65"/>
    </row>
    <row r="287" spans="1:5" s="3" customFormat="1" ht="12">
      <c r="A287" s="66"/>
      <c r="B287" s="59"/>
      <c r="C287" s="16">
        <f>IF(B287="","",IF(ISERROR(MATCH(B287,PJ_Lyklar,0))=TRUE,"***ATHUGIÐ Þessi lykill er ekki til í prófjöfnuði",INDEX(PJ!$A$6:$B$87,MATCH(B287,PJ_Lyklar,0),2)))</f>
      </c>
      <c r="D287" s="65"/>
      <c r="E287" s="65"/>
    </row>
    <row r="288" spans="1:5" s="3" customFormat="1" ht="12">
      <c r="A288" s="66"/>
      <c r="B288" s="59"/>
      <c r="C288" s="16">
        <f>IF(B288="","",IF(ISERROR(MATCH(B288,PJ_Lyklar,0))=TRUE,"***ATHUGIÐ Þessi lykill er ekki til í prófjöfnuði",INDEX(PJ!$A$6:$B$87,MATCH(B288,PJ_Lyklar,0),2)))</f>
      </c>
      <c r="D288" s="65"/>
      <c r="E288" s="65"/>
    </row>
    <row r="289" spans="1:5" s="3" customFormat="1" ht="12">
      <c r="A289" s="66"/>
      <c r="B289" s="59"/>
      <c r="C289" s="16">
        <f>IF(B289="","",IF(ISERROR(MATCH(B289,PJ_Lyklar,0))=TRUE,"***ATHUGIÐ Þessi lykill er ekki til í prófjöfnuði",INDEX(PJ!$A$6:$B$87,MATCH(B289,PJ_Lyklar,0),2)))</f>
      </c>
      <c r="D289" s="65"/>
      <c r="E289" s="65"/>
    </row>
    <row r="290" spans="1:5" s="3" customFormat="1" ht="12">
      <c r="A290" s="66"/>
      <c r="B290" s="59"/>
      <c r="C290" s="16">
        <f>IF(B290="","",IF(ISERROR(MATCH(B290,PJ_Lyklar,0))=TRUE,"***ATHUGIÐ Þessi lykill er ekki til í prófjöfnuði",INDEX(PJ!$A$6:$B$87,MATCH(B290,PJ_Lyklar,0),2)))</f>
      </c>
      <c r="D290" s="65"/>
      <c r="E290" s="65"/>
    </row>
    <row r="291" spans="1:5" s="3" customFormat="1" ht="12">
      <c r="A291" s="66"/>
      <c r="B291" s="59"/>
      <c r="C291" s="16">
        <f>IF(B291="","",IF(ISERROR(MATCH(B291,PJ_Lyklar,0))=TRUE,"***ATHUGIÐ Þessi lykill er ekki til í prófjöfnuði",INDEX(PJ!$A$6:$B$87,MATCH(B291,PJ_Lyklar,0),2)))</f>
      </c>
      <c r="D291" s="65"/>
      <c r="E291" s="65"/>
    </row>
    <row r="292" spans="1:5" s="3" customFormat="1" ht="12">
      <c r="A292" s="66"/>
      <c r="B292" s="59"/>
      <c r="C292" s="16">
        <f>IF(B292="","",IF(ISERROR(MATCH(B292,PJ_Lyklar,0))=TRUE,"***ATHUGIÐ Þessi lykill er ekki til í prófjöfnuði",INDEX(PJ!$A$6:$B$87,MATCH(B292,PJ_Lyklar,0),2)))</f>
      </c>
      <c r="D292" s="65"/>
      <c r="E292" s="65"/>
    </row>
    <row r="293" spans="1:5" s="3" customFormat="1" ht="12">
      <c r="A293" s="66"/>
      <c r="B293" s="59"/>
      <c r="C293" s="16">
        <f>IF(B293="","",IF(ISERROR(MATCH(B293,PJ_Lyklar,0))=TRUE,"***ATHUGIÐ Þessi lykill er ekki til í prófjöfnuði",INDEX(PJ!$A$6:$B$87,MATCH(B293,PJ_Lyklar,0),2)))</f>
      </c>
      <c r="D293" s="65"/>
      <c r="E293" s="65"/>
    </row>
    <row r="294" spans="1:5" s="3" customFormat="1" ht="12">
      <c r="A294" s="66"/>
      <c r="B294" s="59"/>
      <c r="C294" s="16">
        <f>IF(B294="","",IF(ISERROR(MATCH(B294,PJ_Lyklar,0))=TRUE,"***ATHUGIÐ Þessi lykill er ekki til í prófjöfnuði",INDEX(PJ!$A$6:$B$87,MATCH(B294,PJ_Lyklar,0),2)))</f>
      </c>
      <c r="D294" s="65"/>
      <c r="E294" s="65"/>
    </row>
    <row r="295" spans="1:5" s="3" customFormat="1" ht="12">
      <c r="A295" s="66"/>
      <c r="B295" s="59"/>
      <c r="C295" s="16">
        <f>IF(B295="","",IF(ISERROR(MATCH(B295,PJ_Lyklar,0))=TRUE,"***ATHUGIÐ Þessi lykill er ekki til í prófjöfnuði",INDEX(PJ!$A$6:$B$87,MATCH(B295,PJ_Lyklar,0),2)))</f>
      </c>
      <c r="D295" s="65"/>
      <c r="E295" s="65"/>
    </row>
    <row r="296" spans="1:5" s="3" customFormat="1" ht="12">
      <c r="A296" s="66"/>
      <c r="B296" s="59"/>
      <c r="C296" s="16">
        <f>IF(B296="","",IF(ISERROR(MATCH(B296,PJ_Lyklar,0))=TRUE,"***ATHUGIÐ Þessi lykill er ekki til í prófjöfnuði",INDEX(PJ!$A$6:$B$87,MATCH(B296,PJ_Lyklar,0),2)))</f>
      </c>
      <c r="D296" s="65"/>
      <c r="E296" s="65"/>
    </row>
    <row r="297" spans="1:5" s="3" customFormat="1" ht="12">
      <c r="A297" s="66"/>
      <c r="B297" s="59"/>
      <c r="C297" s="16">
        <f>IF(B297="","",IF(ISERROR(MATCH(B297,PJ_Lyklar,0))=TRUE,"***ATHUGIÐ Þessi lykill er ekki til í prófjöfnuði",INDEX(PJ!$A$6:$B$87,MATCH(B297,PJ_Lyklar,0),2)))</f>
      </c>
      <c r="D297" s="65"/>
      <c r="E297" s="65"/>
    </row>
    <row r="298" spans="1:5" s="3" customFormat="1" ht="12">
      <c r="A298" s="66"/>
      <c r="B298" s="59"/>
      <c r="C298" s="16">
        <f>IF(B298="","",IF(ISERROR(MATCH(B298,PJ_Lyklar,0))=TRUE,"***ATHUGIÐ Þessi lykill er ekki til í prófjöfnuði",INDEX(PJ!$A$6:$B$87,MATCH(B298,PJ_Lyklar,0),2)))</f>
      </c>
      <c r="D298" s="65"/>
      <c r="E298" s="65"/>
    </row>
    <row r="299" spans="1:5" s="3" customFormat="1" ht="12">
      <c r="A299" s="66"/>
      <c r="B299" s="59"/>
      <c r="C299" s="16">
        <f>IF(B299="","",IF(ISERROR(MATCH(B299,PJ_Lyklar,0))=TRUE,"***ATHUGIÐ Þessi lykill er ekki til í prófjöfnuði",INDEX(PJ!$A$6:$B$87,MATCH(B299,PJ_Lyklar,0),2)))</f>
      </c>
      <c r="D299" s="65"/>
      <c r="E299" s="65"/>
    </row>
    <row r="300" spans="1:5" s="3" customFormat="1" ht="12">
      <c r="A300" s="66"/>
      <c r="B300" s="59"/>
      <c r="C300" s="16">
        <f>IF(B300="","",IF(ISERROR(MATCH(B300,PJ_Lyklar,0))=TRUE,"***ATHUGIÐ Þessi lykill er ekki til í prófjöfnuði",INDEX(PJ!$A$6:$B$87,MATCH(B300,PJ_Lyklar,0),2)))</f>
      </c>
      <c r="D300" s="65"/>
      <c r="E300" s="65"/>
    </row>
    <row r="301" spans="1:5" s="3" customFormat="1" ht="12">
      <c r="A301" s="66"/>
      <c r="B301" s="59"/>
      <c r="C301" s="16">
        <f>IF(B301="","",IF(ISERROR(MATCH(B301,PJ_Lyklar,0))=TRUE,"***ATHUGIÐ Þessi lykill er ekki til í prófjöfnuði",INDEX(PJ!$A$6:$B$87,MATCH(B301,PJ_Lyklar,0),2)))</f>
      </c>
      <c r="D301" s="65"/>
      <c r="E301" s="65"/>
    </row>
    <row r="302" spans="1:5" s="3" customFormat="1" ht="12">
      <c r="A302" s="66"/>
      <c r="B302" s="59"/>
      <c r="C302" s="16">
        <f>IF(B302="","",IF(ISERROR(MATCH(B302,PJ_Lyklar,0))=TRUE,"***ATHUGIÐ Þessi lykill er ekki til í prófjöfnuði",INDEX(PJ!$A$6:$B$87,MATCH(B302,PJ_Lyklar,0),2)))</f>
      </c>
      <c r="D302" s="65"/>
      <c r="E302" s="65"/>
    </row>
    <row r="303" spans="1:5" s="3" customFormat="1" ht="12">
      <c r="A303" s="66"/>
      <c r="B303" s="59"/>
      <c r="C303" s="16">
        <f>IF(B303="","",IF(ISERROR(MATCH(B303,PJ_Lyklar,0))=TRUE,"***ATHUGIÐ Þessi lykill er ekki til í prófjöfnuði",INDEX(PJ!$A$6:$B$87,MATCH(B303,PJ_Lyklar,0),2)))</f>
      </c>
      <c r="D303" s="65"/>
      <c r="E303" s="65"/>
    </row>
    <row r="304" spans="1:5" s="3" customFormat="1" ht="12">
      <c r="A304" s="66"/>
      <c r="B304" s="59"/>
      <c r="C304" s="16">
        <f>IF(B304="","",IF(ISERROR(MATCH(B304,PJ_Lyklar,0))=TRUE,"***ATHUGIÐ Þessi lykill er ekki til í prófjöfnuði",INDEX(PJ!$A$6:$B$87,MATCH(B304,PJ_Lyklar,0),2)))</f>
      </c>
      <c r="D304" s="65"/>
      <c r="E304" s="65"/>
    </row>
    <row r="305" spans="1:5" s="3" customFormat="1" ht="12">
      <c r="A305" s="66"/>
      <c r="B305" s="59"/>
      <c r="C305" s="16">
        <f>IF(B305="","",IF(ISERROR(MATCH(B305,PJ_Lyklar,0))=TRUE,"***ATHUGIÐ Þessi lykill er ekki til í prófjöfnuði",INDEX(PJ!$A$6:$B$87,MATCH(B305,PJ_Lyklar,0),2)))</f>
      </c>
      <c r="D305" s="65"/>
      <c r="E305" s="65"/>
    </row>
    <row r="306" spans="1:5" s="3" customFormat="1" ht="12">
      <c r="A306" s="66"/>
      <c r="B306" s="59"/>
      <c r="C306" s="16">
        <f>IF(B306="","",IF(ISERROR(MATCH(B306,PJ_Lyklar,0))=TRUE,"***ATHUGIÐ Þessi lykill er ekki til í prófjöfnuði",INDEX(PJ!$A$6:$B$87,MATCH(B306,PJ_Lyklar,0),2)))</f>
      </c>
      <c r="D306" s="65"/>
      <c r="E306" s="65"/>
    </row>
    <row r="307" spans="1:5" s="3" customFormat="1" ht="12">
      <c r="A307" s="66"/>
      <c r="B307" s="59"/>
      <c r="C307" s="16">
        <f>IF(B307="","",IF(ISERROR(MATCH(B307,PJ_Lyklar,0))=TRUE,"***ATHUGIÐ Þessi lykill er ekki til í prófjöfnuði",INDEX(PJ!$A$6:$B$87,MATCH(B307,PJ_Lyklar,0),2)))</f>
      </c>
      <c r="D307" s="65"/>
      <c r="E307" s="65"/>
    </row>
    <row r="308" spans="1:5" s="3" customFormat="1" ht="12">
      <c r="A308" s="66"/>
      <c r="B308" s="59"/>
      <c r="C308" s="16">
        <f>IF(B308="","",IF(ISERROR(MATCH(B308,PJ_Lyklar,0))=TRUE,"***ATHUGIÐ Þessi lykill er ekki til í prófjöfnuði",INDEX(PJ!$A$6:$B$87,MATCH(B308,PJ_Lyklar,0),2)))</f>
      </c>
      <c r="D308" s="65"/>
      <c r="E308" s="65"/>
    </row>
    <row r="309" spans="1:5" s="3" customFormat="1" ht="12">
      <c r="A309" s="66"/>
      <c r="B309" s="59"/>
      <c r="C309" s="16">
        <f>IF(B309="","",IF(ISERROR(MATCH(B309,PJ_Lyklar,0))=TRUE,"***ATHUGIÐ Þessi lykill er ekki til í prófjöfnuði",INDEX(PJ!$A$6:$B$87,MATCH(B309,PJ_Lyklar,0),2)))</f>
      </c>
      <c r="D309" s="65"/>
      <c r="E309" s="65"/>
    </row>
    <row r="310" spans="1:5" s="3" customFormat="1" ht="12">
      <c r="A310" s="66"/>
      <c r="B310" s="59"/>
      <c r="C310" s="16">
        <f>IF(B310="","",IF(ISERROR(MATCH(B310,PJ_Lyklar,0))=TRUE,"***ATHUGIÐ Þessi lykill er ekki til í prófjöfnuði",INDEX(PJ!$A$6:$B$87,MATCH(B310,PJ_Lyklar,0),2)))</f>
      </c>
      <c r="D310" s="65"/>
      <c r="E310" s="65"/>
    </row>
    <row r="311" spans="1:5" s="3" customFormat="1" ht="12">
      <c r="A311" s="66"/>
      <c r="B311" s="59"/>
      <c r="C311" s="16">
        <f>IF(B311="","",IF(ISERROR(MATCH(B311,PJ_Lyklar,0))=TRUE,"***ATHUGIÐ Þessi lykill er ekki til í prófjöfnuði",INDEX(PJ!$A$6:$B$87,MATCH(B311,PJ_Lyklar,0),2)))</f>
      </c>
      <c r="D311" s="65"/>
      <c r="E311" s="65"/>
    </row>
    <row r="312" spans="1:5" s="3" customFormat="1" ht="12">
      <c r="A312" s="66"/>
      <c r="B312" s="59"/>
      <c r="C312" s="16">
        <f>IF(B312="","",IF(ISERROR(MATCH(B312,PJ_Lyklar,0))=TRUE,"***ATHUGIÐ Þessi lykill er ekki til í prófjöfnuði",INDEX(PJ!$A$6:$B$87,MATCH(B312,PJ_Lyklar,0),2)))</f>
      </c>
      <c r="D312" s="65"/>
      <c r="E312" s="65"/>
    </row>
    <row r="313" spans="1:5" s="3" customFormat="1" ht="12">
      <c r="A313" s="66"/>
      <c r="B313" s="59"/>
      <c r="C313" s="16">
        <f>IF(B313="","",IF(ISERROR(MATCH(B313,PJ_Lyklar,0))=TRUE,"***ATHUGIÐ Þessi lykill er ekki til í prófjöfnuði",INDEX(PJ!$A$6:$B$87,MATCH(B313,PJ_Lyklar,0),2)))</f>
      </c>
      <c r="D313" s="65"/>
      <c r="E313" s="65"/>
    </row>
    <row r="314" spans="1:5" s="3" customFormat="1" ht="12">
      <c r="A314" s="66"/>
      <c r="B314" s="59"/>
      <c r="C314" s="16">
        <f>IF(B314="","",IF(ISERROR(MATCH(B314,PJ_Lyklar,0))=TRUE,"***ATHUGIÐ Þessi lykill er ekki til í prófjöfnuði",INDEX(PJ!$A$6:$B$87,MATCH(B314,PJ_Lyklar,0),2)))</f>
      </c>
      <c r="D314" s="65"/>
      <c r="E314" s="65"/>
    </row>
    <row r="315" spans="1:5" s="3" customFormat="1" ht="12">
      <c r="A315" s="66"/>
      <c r="B315" s="59"/>
      <c r="C315" s="16">
        <f>IF(B315="","",IF(ISERROR(MATCH(B315,PJ_Lyklar,0))=TRUE,"***ATHUGIÐ Þessi lykill er ekki til í prófjöfnuði",INDEX(PJ!$A$6:$B$87,MATCH(B315,PJ_Lyklar,0),2)))</f>
      </c>
      <c r="D315" s="65"/>
      <c r="E315" s="65"/>
    </row>
    <row r="316" spans="1:5" s="3" customFormat="1" ht="12">
      <c r="A316" s="66"/>
      <c r="B316" s="59"/>
      <c r="C316" s="16">
        <f>IF(B316="","",IF(ISERROR(MATCH(B316,PJ_Lyklar,0))=TRUE,"***ATHUGIÐ Þessi lykill er ekki til í prófjöfnuði",INDEX(PJ!$A$6:$B$87,MATCH(B316,PJ_Lyklar,0),2)))</f>
      </c>
      <c r="D316" s="65"/>
      <c r="E316" s="65"/>
    </row>
    <row r="317" spans="1:5" s="3" customFormat="1" ht="12">
      <c r="A317" s="66"/>
      <c r="B317" s="59"/>
      <c r="C317" s="16">
        <f>IF(B317="","",IF(ISERROR(MATCH(B317,PJ_Lyklar,0))=TRUE,"***ATHUGIÐ Þessi lykill er ekki til í prófjöfnuði",INDEX(PJ!$A$6:$B$87,MATCH(B317,PJ_Lyklar,0),2)))</f>
      </c>
      <c r="D317" s="65"/>
      <c r="E317" s="65"/>
    </row>
    <row r="318" spans="1:5" s="3" customFormat="1" ht="12">
      <c r="A318" s="66"/>
      <c r="B318" s="59"/>
      <c r="C318" s="16">
        <f>IF(B318="","",IF(ISERROR(MATCH(B318,PJ_Lyklar,0))=TRUE,"***ATHUGIÐ Þessi lykill er ekki til í prófjöfnuði",INDEX(PJ!$A$6:$B$87,MATCH(B318,PJ_Lyklar,0),2)))</f>
      </c>
      <c r="D318" s="65"/>
      <c r="E318" s="65"/>
    </row>
    <row r="319" spans="1:5" s="3" customFormat="1" ht="12">
      <c r="A319" s="66"/>
      <c r="B319" s="59"/>
      <c r="C319" s="16">
        <f>IF(B319="","",IF(ISERROR(MATCH(B319,PJ_Lyklar,0))=TRUE,"***ATHUGIÐ Þessi lykill er ekki til í prófjöfnuði",INDEX(PJ!$A$6:$B$87,MATCH(B319,PJ_Lyklar,0),2)))</f>
      </c>
      <c r="D319" s="65"/>
      <c r="E319" s="65"/>
    </row>
    <row r="320" spans="1:5" s="3" customFormat="1" ht="12">
      <c r="A320" s="66"/>
      <c r="B320" s="59"/>
      <c r="C320" s="16">
        <f>IF(B320="","",IF(ISERROR(MATCH(B320,PJ_Lyklar,0))=TRUE,"***ATHUGIÐ Þessi lykill er ekki til í prófjöfnuði",INDEX(PJ!$A$6:$B$87,MATCH(B320,PJ_Lyklar,0),2)))</f>
      </c>
      <c r="D320" s="65"/>
      <c r="E320" s="65"/>
    </row>
    <row r="321" spans="1:5" s="3" customFormat="1" ht="12">
      <c r="A321" s="66"/>
      <c r="B321" s="59"/>
      <c r="C321" s="16">
        <f>IF(B321="","",IF(ISERROR(MATCH(B321,PJ_Lyklar,0))=TRUE,"***ATHUGIÐ Þessi lykill er ekki til í prófjöfnuði",INDEX(PJ!$A$6:$B$87,MATCH(B321,PJ_Lyklar,0),2)))</f>
      </c>
      <c r="D321" s="65"/>
      <c r="E321" s="65"/>
    </row>
    <row r="322" spans="1:5" s="3" customFormat="1" ht="12">
      <c r="A322" s="66"/>
      <c r="B322" s="59"/>
      <c r="C322" s="16">
        <f>IF(B322="","",IF(ISERROR(MATCH(B322,PJ_Lyklar,0))=TRUE,"***ATHUGIÐ Þessi lykill er ekki til í prófjöfnuði",INDEX(PJ!$A$6:$B$87,MATCH(B322,PJ_Lyklar,0),2)))</f>
      </c>
      <c r="D322" s="65"/>
      <c r="E322" s="65"/>
    </row>
    <row r="323" spans="1:5" s="3" customFormat="1" ht="12">
      <c r="A323" s="66"/>
      <c r="B323" s="59"/>
      <c r="C323" s="16">
        <f>IF(B323="","",IF(ISERROR(MATCH(B323,PJ_Lyklar,0))=TRUE,"***ATHUGIÐ Þessi lykill er ekki til í prófjöfnuði",INDEX(PJ!$A$6:$B$87,MATCH(B323,PJ_Lyklar,0),2)))</f>
      </c>
      <c r="D323" s="65"/>
      <c r="E323" s="65"/>
    </row>
    <row r="324" spans="1:5" s="3" customFormat="1" ht="12">
      <c r="A324" s="66"/>
      <c r="B324" s="59"/>
      <c r="C324" s="16">
        <f>IF(B324="","",IF(ISERROR(MATCH(B324,PJ_Lyklar,0))=TRUE,"***ATHUGIÐ Þessi lykill er ekki til í prófjöfnuði",INDEX(PJ!$A$6:$B$87,MATCH(B324,PJ_Lyklar,0),2)))</f>
      </c>
      <c r="D324" s="65"/>
      <c r="E324" s="65"/>
    </row>
    <row r="325" spans="1:5" s="3" customFormat="1" ht="12">
      <c r="A325" s="66"/>
      <c r="B325" s="59"/>
      <c r="C325" s="16">
        <f>IF(B325="","",IF(ISERROR(MATCH(B325,PJ_Lyklar,0))=TRUE,"***ATHUGIÐ Þessi lykill er ekki til í prófjöfnuði",INDEX(PJ!$A$6:$B$87,MATCH(B325,PJ_Lyklar,0),2)))</f>
      </c>
      <c r="D325" s="65"/>
      <c r="E325" s="65"/>
    </row>
    <row r="326" spans="1:5" s="3" customFormat="1" ht="12">
      <c r="A326" s="66"/>
      <c r="B326" s="59"/>
      <c r="C326" s="16">
        <f>IF(B326="","",IF(ISERROR(MATCH(B326,PJ_Lyklar,0))=TRUE,"***ATHUGIÐ Þessi lykill er ekki til í prófjöfnuði",INDEX(PJ!$A$6:$B$87,MATCH(B326,PJ_Lyklar,0),2)))</f>
      </c>
      <c r="D326" s="65"/>
      <c r="E326" s="65"/>
    </row>
    <row r="327" spans="1:5" s="3" customFormat="1" ht="12">
      <c r="A327" s="66"/>
      <c r="B327" s="59"/>
      <c r="C327" s="16">
        <f>IF(B327="","",IF(ISERROR(MATCH(B327,PJ_Lyklar,0))=TRUE,"***ATHUGIÐ Þessi lykill er ekki til í prófjöfnuði",INDEX(PJ!$A$6:$B$87,MATCH(B327,PJ_Lyklar,0),2)))</f>
      </c>
      <c r="D327" s="65"/>
      <c r="E327" s="65"/>
    </row>
    <row r="328" spans="1:5" s="3" customFormat="1" ht="12">
      <c r="A328" s="66"/>
      <c r="B328" s="59"/>
      <c r="C328" s="16">
        <f>IF(B328="","",IF(ISERROR(MATCH(B328,PJ_Lyklar,0))=TRUE,"***ATHUGIÐ Þessi lykill er ekki til í prófjöfnuði",INDEX(PJ!$A$6:$B$87,MATCH(B328,PJ_Lyklar,0),2)))</f>
      </c>
      <c r="D328" s="65"/>
      <c r="E328" s="65"/>
    </row>
    <row r="329" spans="1:5" s="3" customFormat="1" ht="12">
      <c r="A329" s="66"/>
      <c r="B329" s="59"/>
      <c r="C329" s="16">
        <f>IF(B329="","",IF(ISERROR(MATCH(B329,PJ_Lyklar,0))=TRUE,"***ATHUGIÐ Þessi lykill er ekki til í prófjöfnuði",INDEX(PJ!$A$6:$B$87,MATCH(B329,PJ_Lyklar,0),2)))</f>
      </c>
      <c r="D329" s="65"/>
      <c r="E329" s="65"/>
    </row>
    <row r="330" spans="1:5" s="3" customFormat="1" ht="12">
      <c r="A330" s="66"/>
      <c r="B330" s="59"/>
      <c r="C330" s="16">
        <f>IF(B330="","",IF(ISERROR(MATCH(B330,PJ_Lyklar,0))=TRUE,"***ATHUGIÐ Þessi lykill er ekki til í prófjöfnuði",INDEX(PJ!$A$6:$B$87,MATCH(B330,PJ_Lyklar,0),2)))</f>
      </c>
      <c r="D330" s="65"/>
      <c r="E330" s="65"/>
    </row>
    <row r="331" spans="1:5" s="3" customFormat="1" ht="12">
      <c r="A331" s="66"/>
      <c r="B331" s="59"/>
      <c r="C331" s="16">
        <f>IF(B331="","",IF(ISERROR(MATCH(B331,PJ_Lyklar,0))=TRUE,"***ATHUGIÐ Þessi lykill er ekki til í prófjöfnuði",INDEX(PJ!$A$6:$B$87,MATCH(B331,PJ_Lyklar,0),2)))</f>
      </c>
      <c r="D331" s="65"/>
      <c r="E331" s="65"/>
    </row>
    <row r="332" spans="1:5" s="3" customFormat="1" ht="12">
      <c r="A332" s="66"/>
      <c r="B332" s="59"/>
      <c r="C332" s="16">
        <f>IF(B332="","",IF(ISERROR(MATCH(B332,PJ_Lyklar,0))=TRUE,"***ATHUGIÐ Þessi lykill er ekki til í prófjöfnuði",INDEX(PJ!$A$6:$B$87,MATCH(B332,PJ_Lyklar,0),2)))</f>
      </c>
      <c r="D332" s="65"/>
      <c r="E332" s="65"/>
    </row>
    <row r="333" spans="1:5" s="3" customFormat="1" ht="12">
      <c r="A333" s="66"/>
      <c r="B333" s="59"/>
      <c r="C333" s="16">
        <f>IF(B333="","",IF(ISERROR(MATCH(B333,PJ_Lyklar,0))=TRUE,"***ATHUGIÐ Þessi lykill er ekki til í prófjöfnuði",INDEX(PJ!$A$6:$B$87,MATCH(B333,PJ_Lyklar,0),2)))</f>
      </c>
      <c r="D333" s="65"/>
      <c r="E333" s="65"/>
    </row>
    <row r="334" spans="1:5" s="3" customFormat="1" ht="12">
      <c r="A334" s="66"/>
      <c r="B334" s="59"/>
      <c r="C334" s="16">
        <f>IF(B334="","",IF(ISERROR(MATCH(B334,PJ_Lyklar,0))=TRUE,"***ATHUGIÐ Þessi lykill er ekki til í prófjöfnuði",INDEX(PJ!$A$6:$B$87,MATCH(B334,PJ_Lyklar,0),2)))</f>
      </c>
      <c r="D334" s="65"/>
      <c r="E334" s="65"/>
    </row>
    <row r="335" spans="1:5" s="3" customFormat="1" ht="12">
      <c r="A335" s="66"/>
      <c r="B335" s="59"/>
      <c r="C335" s="16">
        <f>IF(B335="","",IF(ISERROR(MATCH(B335,PJ_Lyklar,0))=TRUE,"***ATHUGIÐ Þessi lykill er ekki til í prófjöfnuði",INDEX(PJ!$A$6:$B$87,MATCH(B335,PJ_Lyklar,0),2)))</f>
      </c>
      <c r="D335" s="65"/>
      <c r="E335" s="65"/>
    </row>
    <row r="336" spans="1:5" s="3" customFormat="1" ht="12">
      <c r="A336" s="66"/>
      <c r="B336" s="59"/>
      <c r="C336" s="16">
        <f>IF(B336="","",IF(ISERROR(MATCH(B336,PJ_Lyklar,0))=TRUE,"***ATHUGIÐ Þessi lykill er ekki til í prófjöfnuði",INDEX(PJ!$A$6:$B$87,MATCH(B336,PJ_Lyklar,0),2)))</f>
      </c>
      <c r="D336" s="65"/>
      <c r="E336" s="65"/>
    </row>
    <row r="337" spans="1:5" s="3" customFormat="1" ht="12">
      <c r="A337" s="66"/>
      <c r="B337" s="59"/>
      <c r="C337" s="16">
        <f>IF(B337="","",IF(ISERROR(MATCH(B337,PJ_Lyklar,0))=TRUE,"***ATHUGIÐ Þessi lykill er ekki til í prófjöfnuði",INDEX(PJ!$A$6:$B$87,MATCH(B337,PJ_Lyklar,0),2)))</f>
      </c>
      <c r="D337" s="65"/>
      <c r="E337" s="65"/>
    </row>
    <row r="338" spans="1:5" s="3" customFormat="1" ht="12">
      <c r="A338" s="66"/>
      <c r="B338" s="59"/>
      <c r="C338" s="16">
        <f>IF(B338="","",IF(ISERROR(MATCH(B338,PJ_Lyklar,0))=TRUE,"***ATHUGIÐ Þessi lykill er ekki til í prófjöfnuði",INDEX(PJ!$A$6:$B$87,MATCH(B338,PJ_Lyklar,0),2)))</f>
      </c>
      <c r="D338" s="65"/>
      <c r="E338" s="65"/>
    </row>
    <row r="339" spans="1:5" s="3" customFormat="1" ht="12">
      <c r="A339" s="66"/>
      <c r="B339" s="59"/>
      <c r="C339" s="16">
        <f>IF(B339="","",IF(ISERROR(MATCH(B339,PJ_Lyklar,0))=TRUE,"***ATHUGIÐ Þessi lykill er ekki til í prófjöfnuði",INDEX(PJ!$A$6:$B$87,MATCH(B339,PJ_Lyklar,0),2)))</f>
      </c>
      <c r="D339" s="65"/>
      <c r="E339" s="65"/>
    </row>
    <row r="340" spans="1:5" s="3" customFormat="1" ht="12">
      <c r="A340" s="66"/>
      <c r="B340" s="59"/>
      <c r="C340" s="16">
        <f>IF(B340="","",IF(ISERROR(MATCH(B340,PJ_Lyklar,0))=TRUE,"***ATHUGIÐ Þessi lykill er ekki til í prófjöfnuði",INDEX(PJ!$A$6:$B$87,MATCH(B340,PJ_Lyklar,0),2)))</f>
      </c>
      <c r="D340" s="65"/>
      <c r="E340" s="65"/>
    </row>
    <row r="341" spans="1:5" s="3" customFormat="1" ht="12">
      <c r="A341" s="66"/>
      <c r="B341" s="59"/>
      <c r="C341" s="16">
        <f>IF(B341="","",IF(ISERROR(MATCH(B341,PJ_Lyklar,0))=TRUE,"***ATHUGIÐ Þessi lykill er ekki til í prófjöfnuði",INDEX(PJ!$A$6:$B$87,MATCH(B341,PJ_Lyklar,0),2)))</f>
      </c>
      <c r="D341" s="65"/>
      <c r="E341" s="65"/>
    </row>
    <row r="342" spans="1:5" s="3" customFormat="1" ht="12">
      <c r="A342" s="66"/>
      <c r="B342" s="59"/>
      <c r="C342" s="16">
        <f>IF(B342="","",IF(ISERROR(MATCH(B342,PJ_Lyklar,0))=TRUE,"***ATHUGIÐ Þessi lykill er ekki til í prófjöfnuði",INDEX(PJ!$A$6:$B$87,MATCH(B342,PJ_Lyklar,0),2)))</f>
      </c>
      <c r="D342" s="65"/>
      <c r="E342" s="65"/>
    </row>
    <row r="343" spans="1:5" s="3" customFormat="1" ht="12">
      <c r="A343" s="66"/>
      <c r="B343" s="59"/>
      <c r="C343" s="16">
        <f>IF(B343="","",IF(ISERROR(MATCH(B343,PJ_Lyklar,0))=TRUE,"***ATHUGIÐ Þessi lykill er ekki til í prófjöfnuði",INDEX(PJ!$A$6:$B$87,MATCH(B343,PJ_Lyklar,0),2)))</f>
      </c>
      <c r="D343" s="65"/>
      <c r="E343" s="65"/>
    </row>
    <row r="344" spans="1:5" s="3" customFormat="1" ht="12">
      <c r="A344" s="66"/>
      <c r="B344" s="59"/>
      <c r="C344" s="16">
        <f>IF(B344="","",IF(ISERROR(MATCH(B344,PJ_Lyklar,0))=TRUE,"***ATHUGIÐ Þessi lykill er ekki til í prófjöfnuði",INDEX(PJ!$A$6:$B$87,MATCH(B344,PJ_Lyklar,0),2)))</f>
      </c>
      <c r="D344" s="65"/>
      <c r="E344" s="65"/>
    </row>
    <row r="345" spans="1:5" s="3" customFormat="1" ht="12">
      <c r="A345" s="66"/>
      <c r="B345" s="59"/>
      <c r="C345" s="16">
        <f>IF(B345="","",IF(ISERROR(MATCH(B345,PJ_Lyklar,0))=TRUE,"***ATHUGIÐ Þessi lykill er ekki til í prófjöfnuði",INDEX(PJ!$A$6:$B$87,MATCH(B345,PJ_Lyklar,0),2)))</f>
      </c>
      <c r="D345" s="65"/>
      <c r="E345" s="65"/>
    </row>
    <row r="346" spans="1:5" s="3" customFormat="1" ht="12">
      <c r="A346" s="66"/>
      <c r="B346" s="59"/>
      <c r="C346" s="16">
        <f>IF(B346="","",IF(ISERROR(MATCH(B346,PJ_Lyklar,0))=TRUE,"***ATHUGIÐ Þessi lykill er ekki til í prófjöfnuði",INDEX(PJ!$A$6:$B$87,MATCH(B346,PJ_Lyklar,0),2)))</f>
      </c>
      <c r="D346" s="65"/>
      <c r="E346" s="65"/>
    </row>
    <row r="347" spans="1:5" s="3" customFormat="1" ht="12">
      <c r="A347" s="66"/>
      <c r="B347" s="59"/>
      <c r="C347" s="16">
        <f>IF(B347="","",IF(ISERROR(MATCH(B347,PJ_Lyklar,0))=TRUE,"***ATHUGIÐ Þessi lykill er ekki til í prófjöfnuði",INDEX(PJ!$A$6:$B$87,MATCH(B347,PJ_Lyklar,0),2)))</f>
      </c>
      <c r="D347" s="65"/>
      <c r="E347" s="65"/>
    </row>
    <row r="348" spans="1:5" s="3" customFormat="1" ht="12">
      <c r="A348" s="66"/>
      <c r="B348" s="59"/>
      <c r="C348" s="16">
        <f>IF(B348="","",IF(ISERROR(MATCH(B348,PJ_Lyklar,0))=TRUE,"***ATHUGIÐ Þessi lykill er ekki til í prófjöfnuði",INDEX(PJ!$A$6:$B$87,MATCH(B348,PJ_Lyklar,0),2)))</f>
      </c>
      <c r="D348" s="65"/>
      <c r="E348" s="65"/>
    </row>
    <row r="349" spans="1:5" s="3" customFormat="1" ht="12">
      <c r="A349" s="66"/>
      <c r="B349" s="59"/>
      <c r="C349" s="16">
        <f>IF(B349="","",IF(ISERROR(MATCH(B349,PJ_Lyklar,0))=TRUE,"***ATHUGIÐ Þessi lykill er ekki til í prófjöfnuði",INDEX(PJ!$A$6:$B$87,MATCH(B349,PJ_Lyklar,0),2)))</f>
      </c>
      <c r="D349" s="65"/>
      <c r="E349" s="65"/>
    </row>
    <row r="350" spans="1:5" s="3" customFormat="1" ht="12">
      <c r="A350" s="66"/>
      <c r="B350" s="59"/>
      <c r="C350" s="16">
        <f>IF(B350="","",IF(ISERROR(MATCH(B350,PJ_Lyklar,0))=TRUE,"***ATHUGIÐ Þessi lykill er ekki til í prófjöfnuði",INDEX(PJ!$A$6:$B$87,MATCH(B350,PJ_Lyklar,0),2)))</f>
      </c>
      <c r="D350" s="65"/>
      <c r="E350" s="65"/>
    </row>
    <row r="351" spans="1:5" s="3" customFormat="1" ht="12">
      <c r="A351" s="66"/>
      <c r="B351" s="59"/>
      <c r="C351" s="16">
        <f>IF(B351="","",IF(ISERROR(MATCH(B351,PJ_Lyklar,0))=TRUE,"***ATHUGIÐ Þessi lykill er ekki til í prófjöfnuði",INDEX(PJ!$A$6:$B$87,MATCH(B351,PJ_Lyklar,0),2)))</f>
      </c>
      <c r="D351" s="65"/>
      <c r="E351" s="65"/>
    </row>
    <row r="352" spans="1:5" s="3" customFormat="1" ht="12">
      <c r="A352" s="66"/>
      <c r="B352" s="59"/>
      <c r="C352" s="16">
        <f>IF(B352="","",IF(ISERROR(MATCH(B352,PJ_Lyklar,0))=TRUE,"***ATHUGIÐ Þessi lykill er ekki til í prófjöfnuði",INDEX(PJ!$A$6:$B$87,MATCH(B352,PJ_Lyklar,0),2)))</f>
      </c>
      <c r="D352" s="65"/>
      <c r="E352" s="65"/>
    </row>
    <row r="353" spans="1:5" s="3" customFormat="1" ht="12">
      <c r="A353" s="66"/>
      <c r="B353" s="59"/>
      <c r="C353" s="16">
        <f>IF(B353="","",IF(ISERROR(MATCH(B353,PJ_Lyklar,0))=TRUE,"***ATHUGIÐ Þessi lykill er ekki til í prófjöfnuði",INDEX(PJ!$A$6:$B$87,MATCH(B353,PJ_Lyklar,0),2)))</f>
      </c>
      <c r="D353" s="65"/>
      <c r="E353" s="65"/>
    </row>
    <row r="354" spans="1:5" s="3" customFormat="1" ht="12">
      <c r="A354" s="66"/>
      <c r="B354" s="59"/>
      <c r="C354" s="16">
        <f>IF(B354="","",IF(ISERROR(MATCH(B354,PJ_Lyklar,0))=TRUE,"***ATHUGIÐ Þessi lykill er ekki til í prófjöfnuði",INDEX(PJ!$A$6:$B$87,MATCH(B354,PJ_Lyklar,0),2)))</f>
      </c>
      <c r="D354" s="65"/>
      <c r="E354" s="65"/>
    </row>
    <row r="355" spans="1:5" s="3" customFormat="1" ht="12">
      <c r="A355" s="66"/>
      <c r="B355" s="59"/>
      <c r="C355" s="16">
        <f>IF(B355="","",IF(ISERROR(MATCH(B355,PJ_Lyklar,0))=TRUE,"***ATHUGIÐ Þessi lykill er ekki til í prófjöfnuði",INDEX(PJ!$A$6:$B$87,MATCH(B355,PJ_Lyklar,0),2)))</f>
      </c>
      <c r="D355" s="65"/>
      <c r="E355" s="65"/>
    </row>
    <row r="356" spans="1:5" s="3" customFormat="1" ht="12">
      <c r="A356" s="66"/>
      <c r="B356" s="59"/>
      <c r="C356" s="16">
        <f>IF(B356="","",IF(ISERROR(MATCH(B356,PJ_Lyklar,0))=TRUE,"***ATHUGIÐ Þessi lykill er ekki til í prófjöfnuði",INDEX(PJ!$A$6:$B$87,MATCH(B356,PJ_Lyklar,0),2)))</f>
      </c>
      <c r="D356" s="65"/>
      <c r="E356" s="65"/>
    </row>
    <row r="357" spans="1:5" s="3" customFormat="1" ht="12">
      <c r="A357" s="66"/>
      <c r="B357" s="59"/>
      <c r="C357" s="16">
        <f>IF(B357="","",IF(ISERROR(MATCH(B357,PJ_Lyklar,0))=TRUE,"***ATHUGIÐ Þessi lykill er ekki til í prófjöfnuði",INDEX(PJ!$A$6:$B$87,MATCH(B357,PJ_Lyklar,0),2)))</f>
      </c>
      <c r="D357" s="65"/>
      <c r="E357" s="65"/>
    </row>
    <row r="358" spans="1:5" s="3" customFormat="1" ht="12">
      <c r="A358" s="66"/>
      <c r="B358" s="59"/>
      <c r="C358" s="16">
        <f>IF(B358="","",IF(ISERROR(MATCH(B358,PJ_Lyklar,0))=TRUE,"***ATHUGIÐ Þessi lykill er ekki til í prófjöfnuði",INDEX(PJ!$A$6:$B$87,MATCH(B358,PJ_Lyklar,0),2)))</f>
      </c>
      <c r="D358" s="65"/>
      <c r="E358" s="65"/>
    </row>
    <row r="359" spans="1:5" s="3" customFormat="1" ht="12">
      <c r="A359" s="66"/>
      <c r="B359" s="59"/>
      <c r="C359" s="16">
        <f>IF(B359="","",IF(ISERROR(MATCH(B359,PJ_Lyklar,0))=TRUE,"***ATHUGIÐ Þessi lykill er ekki til í prófjöfnuði",INDEX(PJ!$A$6:$B$87,MATCH(B359,PJ_Lyklar,0),2)))</f>
      </c>
      <c r="D359" s="65"/>
      <c r="E359" s="65"/>
    </row>
    <row r="360" spans="1:5" s="3" customFormat="1" ht="12">
      <c r="A360" s="66"/>
      <c r="B360" s="59"/>
      <c r="C360" s="16">
        <f>IF(B360="","",IF(ISERROR(MATCH(B360,PJ_Lyklar,0))=TRUE,"***ATHUGIÐ Þessi lykill er ekki til í prófjöfnuði",INDEX(PJ!$A$6:$B$87,MATCH(B360,PJ_Lyklar,0),2)))</f>
      </c>
      <c r="D360" s="65"/>
      <c r="E360" s="65"/>
    </row>
    <row r="361" spans="1:5" s="3" customFormat="1" ht="12">
      <c r="A361" s="66"/>
      <c r="B361" s="59"/>
      <c r="C361" s="16">
        <f>IF(B361="","",IF(ISERROR(MATCH(B361,PJ_Lyklar,0))=TRUE,"***ATHUGIÐ Þessi lykill er ekki til í prófjöfnuði",INDEX(PJ!$A$6:$B$87,MATCH(B361,PJ_Lyklar,0),2)))</f>
      </c>
      <c r="D361" s="65"/>
      <c r="E361" s="65"/>
    </row>
    <row r="362" spans="1:5" s="3" customFormat="1" ht="12">
      <c r="A362" s="66"/>
      <c r="B362" s="59"/>
      <c r="C362" s="16">
        <f>IF(B362="","",IF(ISERROR(MATCH(B362,PJ_Lyklar,0))=TRUE,"***ATHUGIÐ Þessi lykill er ekki til í prófjöfnuði",INDEX(PJ!$A$6:$B$87,MATCH(B362,PJ_Lyklar,0),2)))</f>
      </c>
      <c r="D362" s="65"/>
      <c r="E362" s="65"/>
    </row>
    <row r="363" spans="1:5" s="3" customFormat="1" ht="12">
      <c r="A363" s="66"/>
      <c r="B363" s="59"/>
      <c r="C363" s="16">
        <f>IF(B363="","",IF(ISERROR(MATCH(B363,PJ_Lyklar,0))=TRUE,"***ATHUGIÐ Þessi lykill er ekki til í prófjöfnuði",INDEX(PJ!$A$6:$B$87,MATCH(B363,PJ_Lyklar,0),2)))</f>
      </c>
      <c r="D363" s="65"/>
      <c r="E363" s="65"/>
    </row>
    <row r="364" spans="1:5" s="3" customFormat="1" ht="12">
      <c r="A364" s="66"/>
      <c r="B364" s="59"/>
      <c r="C364" s="16">
        <f>IF(B364="","",IF(ISERROR(MATCH(B364,PJ_Lyklar,0))=TRUE,"***ATHUGIÐ Þessi lykill er ekki til í prófjöfnuði",INDEX(PJ!$A$6:$B$87,MATCH(B364,PJ_Lyklar,0),2)))</f>
      </c>
      <c r="D364" s="65"/>
      <c r="E364" s="65"/>
    </row>
    <row r="365" spans="1:5" s="3" customFormat="1" ht="12">
      <c r="A365" s="66"/>
      <c r="B365" s="59"/>
      <c r="C365" s="16">
        <f>IF(B365="","",IF(ISERROR(MATCH(B365,PJ_Lyklar,0))=TRUE,"***ATHUGIÐ Þessi lykill er ekki til í prófjöfnuði",INDEX(PJ!$A$6:$B$87,MATCH(B365,PJ_Lyklar,0),2)))</f>
      </c>
      <c r="D365" s="65"/>
      <c r="E365" s="65"/>
    </row>
    <row r="366" spans="1:5" s="3" customFormat="1" ht="12">
      <c r="A366" s="66"/>
      <c r="B366" s="59"/>
      <c r="C366" s="16">
        <f>IF(B366="","",IF(ISERROR(MATCH(B366,PJ_Lyklar,0))=TRUE,"***ATHUGIÐ Þessi lykill er ekki til í prófjöfnuði",INDEX(PJ!$A$6:$B$87,MATCH(B366,PJ_Lyklar,0),2)))</f>
      </c>
      <c r="D366" s="65"/>
      <c r="E366" s="65"/>
    </row>
    <row r="367" spans="1:5" s="3" customFormat="1" ht="12">
      <c r="A367" s="66"/>
      <c r="B367" s="59"/>
      <c r="C367" s="16">
        <f>IF(B367="","",IF(ISERROR(MATCH(B367,PJ_Lyklar,0))=TRUE,"***ATHUGIÐ Þessi lykill er ekki til í prófjöfnuði",INDEX(PJ!$A$6:$B$87,MATCH(B367,PJ_Lyklar,0),2)))</f>
      </c>
      <c r="D367" s="65"/>
      <c r="E367" s="65"/>
    </row>
    <row r="368" spans="1:5" s="3" customFormat="1" ht="12">
      <c r="A368" s="66"/>
      <c r="B368" s="59"/>
      <c r="C368" s="16">
        <f>IF(B368="","",IF(ISERROR(MATCH(B368,PJ_Lyklar,0))=TRUE,"***ATHUGIÐ Þessi lykill er ekki til í prófjöfnuði",INDEX(PJ!$A$6:$B$87,MATCH(B368,PJ_Lyklar,0),2)))</f>
      </c>
      <c r="D368" s="65"/>
      <c r="E368" s="65"/>
    </row>
    <row r="369" spans="1:5" s="3" customFormat="1" ht="12">
      <c r="A369" s="66"/>
      <c r="B369" s="59"/>
      <c r="C369" s="16">
        <f>IF(B369="","",IF(ISERROR(MATCH(B369,PJ_Lyklar,0))=TRUE,"***ATHUGIÐ Þessi lykill er ekki til í prófjöfnuði",INDEX(PJ!$A$6:$B$87,MATCH(B369,PJ_Lyklar,0),2)))</f>
      </c>
      <c r="D369" s="65"/>
      <c r="E369" s="65"/>
    </row>
    <row r="370" spans="1:5" s="3" customFormat="1" ht="12">
      <c r="A370" s="66"/>
      <c r="B370" s="59"/>
      <c r="C370" s="16">
        <f>IF(B370="","",IF(ISERROR(MATCH(B370,PJ_Lyklar,0))=TRUE,"***ATHUGIÐ Þessi lykill er ekki til í prófjöfnuði",INDEX(PJ!$A$6:$B$87,MATCH(B370,PJ_Lyklar,0),2)))</f>
      </c>
      <c r="D370" s="65"/>
      <c r="E370" s="65"/>
    </row>
    <row r="371" spans="1:5" s="3" customFormat="1" ht="12">
      <c r="A371" s="66"/>
      <c r="B371" s="59"/>
      <c r="C371" s="16">
        <f>IF(B371="","",IF(ISERROR(MATCH(B371,PJ_Lyklar,0))=TRUE,"***ATHUGIÐ Þessi lykill er ekki til í prófjöfnuði",INDEX(PJ!$A$6:$B$87,MATCH(B371,PJ_Lyklar,0),2)))</f>
      </c>
      <c r="D371" s="65"/>
      <c r="E371" s="65"/>
    </row>
    <row r="372" spans="1:5" s="3" customFormat="1" ht="12">
      <c r="A372" s="66"/>
      <c r="B372" s="59"/>
      <c r="C372" s="16">
        <f>IF(B372="","",IF(ISERROR(MATCH(B372,PJ_Lyklar,0))=TRUE,"***ATHUGIÐ Þessi lykill er ekki til í prófjöfnuði",INDEX(PJ!$A$6:$B$87,MATCH(B372,PJ_Lyklar,0),2)))</f>
      </c>
      <c r="D372" s="65"/>
      <c r="E372" s="65"/>
    </row>
    <row r="373" spans="1:5" s="3" customFormat="1" ht="12">
      <c r="A373" s="66"/>
      <c r="B373" s="59"/>
      <c r="C373" s="16">
        <f>IF(B373="","",IF(ISERROR(MATCH(B373,PJ_Lyklar,0))=TRUE,"***ATHUGIÐ Þessi lykill er ekki til í prófjöfnuði",INDEX(PJ!$A$6:$B$87,MATCH(B373,PJ_Lyklar,0),2)))</f>
      </c>
      <c r="D373" s="65"/>
      <c r="E373" s="65"/>
    </row>
    <row r="374" spans="1:5" s="3" customFormat="1" ht="12">
      <c r="A374" s="66"/>
      <c r="B374" s="59"/>
      <c r="C374" s="16">
        <f>IF(B374="","",IF(ISERROR(MATCH(B374,PJ_Lyklar,0))=TRUE,"***ATHUGIÐ Þessi lykill er ekki til í prófjöfnuði",INDEX(PJ!$A$6:$B$87,MATCH(B374,PJ_Lyklar,0),2)))</f>
      </c>
      <c r="D374" s="65"/>
      <c r="E374" s="65"/>
    </row>
    <row r="375" spans="1:5" s="3" customFormat="1" ht="12">
      <c r="A375" s="66"/>
      <c r="B375" s="59"/>
      <c r="C375" s="16">
        <f>IF(B375="","",IF(ISERROR(MATCH(B375,PJ_Lyklar,0))=TRUE,"***ATHUGIÐ Þessi lykill er ekki til í prófjöfnuði",INDEX(PJ!$A$6:$B$87,MATCH(B375,PJ_Lyklar,0),2)))</f>
      </c>
      <c r="D375" s="65"/>
      <c r="E375" s="65"/>
    </row>
    <row r="376" spans="1:5" s="3" customFormat="1" ht="12">
      <c r="A376" s="66"/>
      <c r="B376" s="59"/>
      <c r="C376" s="16">
        <f>IF(B376="","",IF(ISERROR(MATCH(B376,PJ_Lyklar,0))=TRUE,"***ATHUGIÐ Þessi lykill er ekki til í prófjöfnuði",INDEX(PJ!$A$6:$B$87,MATCH(B376,PJ_Lyklar,0),2)))</f>
      </c>
      <c r="D376" s="65"/>
      <c r="E376" s="65"/>
    </row>
    <row r="377" spans="1:5" s="3" customFormat="1" ht="12">
      <c r="A377" s="66"/>
      <c r="B377" s="59"/>
      <c r="C377" s="16">
        <f>IF(B377="","",IF(ISERROR(MATCH(B377,PJ_Lyklar,0))=TRUE,"***ATHUGIÐ Þessi lykill er ekki til í prófjöfnuði",INDEX(PJ!$A$6:$B$87,MATCH(B377,PJ_Lyklar,0),2)))</f>
      </c>
      <c r="D377" s="65"/>
      <c r="E377" s="65"/>
    </row>
    <row r="378" spans="1:5" s="3" customFormat="1" ht="12">
      <c r="A378" s="66"/>
      <c r="B378" s="59"/>
      <c r="C378" s="16">
        <f>IF(B378="","",IF(ISERROR(MATCH(B378,PJ_Lyklar,0))=TRUE,"***ATHUGIÐ Þessi lykill er ekki til í prófjöfnuði",INDEX(PJ!$A$6:$B$87,MATCH(B378,PJ_Lyklar,0),2)))</f>
      </c>
      <c r="D378" s="65"/>
      <c r="E378" s="65"/>
    </row>
    <row r="379" spans="1:5" s="3" customFormat="1" ht="12">
      <c r="A379" s="66"/>
      <c r="B379" s="59"/>
      <c r="C379" s="16">
        <f>IF(B379="","",IF(ISERROR(MATCH(B379,PJ_Lyklar,0))=TRUE,"***ATHUGIÐ Þessi lykill er ekki til í prófjöfnuði",INDEX(PJ!$A$6:$B$87,MATCH(B379,PJ_Lyklar,0),2)))</f>
      </c>
      <c r="D379" s="65"/>
      <c r="E379" s="65"/>
    </row>
    <row r="380" spans="1:5" s="3" customFormat="1" ht="12">
      <c r="A380" s="66"/>
      <c r="B380" s="59"/>
      <c r="C380" s="16">
        <f>IF(B380="","",IF(ISERROR(MATCH(B380,PJ_Lyklar,0))=TRUE,"***ATHUGIÐ Þessi lykill er ekki til í prófjöfnuði",INDEX(PJ!$A$6:$B$87,MATCH(B380,PJ_Lyklar,0),2)))</f>
      </c>
      <c r="D380" s="65"/>
      <c r="E380" s="65"/>
    </row>
    <row r="381" spans="1:5" s="3" customFormat="1" ht="12">
      <c r="A381" s="66"/>
      <c r="B381" s="59"/>
      <c r="C381" s="16">
        <f>IF(B381="","",IF(ISERROR(MATCH(B381,PJ_Lyklar,0))=TRUE,"***ATHUGIÐ Þessi lykill er ekki til í prófjöfnuði",INDEX(PJ!$A$6:$B$87,MATCH(B381,PJ_Lyklar,0),2)))</f>
      </c>
      <c r="D381" s="65"/>
      <c r="E381" s="65"/>
    </row>
    <row r="382" spans="1:5" s="3" customFormat="1" ht="12">
      <c r="A382" s="66"/>
      <c r="B382" s="59"/>
      <c r="C382" s="16">
        <f>IF(B382="","",IF(ISERROR(MATCH(B382,PJ_Lyklar,0))=TRUE,"***ATHUGIÐ Þessi lykill er ekki til í prófjöfnuði",INDEX(PJ!$A$6:$B$87,MATCH(B382,PJ_Lyklar,0),2)))</f>
      </c>
      <c r="D382" s="65"/>
      <c r="E382" s="65"/>
    </row>
    <row r="383" spans="1:5" s="3" customFormat="1" ht="12">
      <c r="A383" s="66"/>
      <c r="B383" s="59"/>
      <c r="C383" s="16">
        <f>IF(B383="","",IF(ISERROR(MATCH(B383,PJ_Lyklar,0))=TRUE,"***ATHUGIÐ Þessi lykill er ekki til í prófjöfnuði",INDEX(PJ!$A$6:$B$87,MATCH(B383,PJ_Lyklar,0),2)))</f>
      </c>
      <c r="D383" s="65"/>
      <c r="E383" s="65"/>
    </row>
    <row r="384" spans="1:5" s="3" customFormat="1" ht="12">
      <c r="A384" s="66"/>
      <c r="B384" s="59"/>
      <c r="C384" s="16">
        <f>IF(B384="","",IF(ISERROR(MATCH(B384,PJ_Lyklar,0))=TRUE,"***ATHUGIÐ Þessi lykill er ekki til í prófjöfnuði",INDEX(PJ!$A$6:$B$87,MATCH(B384,PJ_Lyklar,0),2)))</f>
      </c>
      <c r="D384" s="65"/>
      <c r="E384" s="65"/>
    </row>
    <row r="385" spans="1:5" s="3" customFormat="1" ht="12">
      <c r="A385" s="66"/>
      <c r="B385" s="59"/>
      <c r="C385" s="16">
        <f>IF(B385="","",IF(ISERROR(MATCH(B385,PJ_Lyklar,0))=TRUE,"***ATHUGIÐ Þessi lykill er ekki til í prófjöfnuði",INDEX(PJ!$A$6:$B$87,MATCH(B385,PJ_Lyklar,0),2)))</f>
      </c>
      <c r="D385" s="65"/>
      <c r="E385" s="65"/>
    </row>
    <row r="386" spans="1:5" s="3" customFormat="1" ht="12">
      <c r="A386" s="66"/>
      <c r="B386" s="59"/>
      <c r="C386" s="16">
        <f>IF(B386="","",IF(ISERROR(MATCH(B386,PJ_Lyklar,0))=TRUE,"***ATHUGIÐ Þessi lykill er ekki til í prófjöfnuði",INDEX(PJ!$A$6:$B$87,MATCH(B386,PJ_Lyklar,0),2)))</f>
      </c>
      <c r="D386" s="65"/>
      <c r="E386" s="65"/>
    </row>
    <row r="387" spans="1:5" s="3" customFormat="1" ht="12">
      <c r="A387" s="66"/>
      <c r="B387" s="59"/>
      <c r="C387" s="16">
        <f>IF(B387="","",IF(ISERROR(MATCH(B387,PJ_Lyklar,0))=TRUE,"***ATHUGIÐ Þessi lykill er ekki til í prófjöfnuði",INDEX(PJ!$A$6:$B$87,MATCH(B387,PJ_Lyklar,0),2)))</f>
      </c>
      <c r="D387" s="65"/>
      <c r="E387" s="65"/>
    </row>
    <row r="388" spans="1:5" s="3" customFormat="1" ht="12">
      <c r="A388" s="66"/>
      <c r="B388" s="59"/>
      <c r="C388" s="16">
        <f>IF(B388="","",IF(ISERROR(MATCH(B388,PJ_Lyklar,0))=TRUE,"***ATHUGIÐ Þessi lykill er ekki til í prófjöfnuði",INDEX(PJ!$A$6:$B$87,MATCH(B388,PJ_Lyklar,0),2)))</f>
      </c>
      <c r="D388" s="65"/>
      <c r="E388" s="65"/>
    </row>
    <row r="389" spans="1:5" s="3" customFormat="1" ht="12">
      <c r="A389" s="66"/>
      <c r="B389" s="59"/>
      <c r="C389" s="16">
        <f>IF(B389="","",IF(ISERROR(MATCH(B389,PJ_Lyklar,0))=TRUE,"***ATHUGIÐ Þessi lykill er ekki til í prófjöfnuði",INDEX(PJ!$A$6:$B$87,MATCH(B389,PJ_Lyklar,0),2)))</f>
      </c>
      <c r="D389" s="65"/>
      <c r="E389" s="65"/>
    </row>
    <row r="390" spans="1:5" s="3" customFormat="1" ht="12">
      <c r="A390" s="66"/>
      <c r="B390" s="59"/>
      <c r="C390" s="16">
        <f>IF(B390="","",IF(ISERROR(MATCH(B390,PJ_Lyklar,0))=TRUE,"***ATHUGIÐ Þessi lykill er ekki til í prófjöfnuði",INDEX(PJ!$A$6:$B$87,MATCH(B390,PJ_Lyklar,0),2)))</f>
      </c>
      <c r="D390" s="65"/>
      <c r="E390" s="65"/>
    </row>
    <row r="391" spans="1:5" s="3" customFormat="1" ht="12">
      <c r="A391" s="66"/>
      <c r="B391" s="59"/>
      <c r="C391" s="16">
        <f>IF(B391="","",IF(ISERROR(MATCH(B391,PJ_Lyklar,0))=TRUE,"***ATHUGIÐ Þessi lykill er ekki til í prófjöfnuði",INDEX(PJ!$A$6:$B$87,MATCH(B391,PJ_Lyklar,0),2)))</f>
      </c>
      <c r="D391" s="65"/>
      <c r="E391" s="65"/>
    </row>
    <row r="392" spans="1:5" s="3" customFormat="1" ht="12">
      <c r="A392" s="66"/>
      <c r="B392" s="59"/>
      <c r="C392" s="16">
        <f>IF(B392="","",IF(ISERROR(MATCH(B392,PJ_Lyklar,0))=TRUE,"***ATHUGIÐ Þessi lykill er ekki til í prófjöfnuði",INDEX(PJ!$A$6:$B$87,MATCH(B392,PJ_Lyklar,0),2)))</f>
      </c>
      <c r="D392" s="65"/>
      <c r="E392" s="65"/>
    </row>
    <row r="393" spans="1:5" s="3" customFormat="1" ht="12">
      <c r="A393" s="66"/>
      <c r="B393" s="59"/>
      <c r="C393" s="16">
        <f>IF(B393="","",IF(ISERROR(MATCH(B393,PJ_Lyklar,0))=TRUE,"***ATHUGIÐ Þessi lykill er ekki til í prófjöfnuði",INDEX(PJ!$A$6:$B$87,MATCH(B393,PJ_Lyklar,0),2)))</f>
      </c>
      <c r="D393" s="65"/>
      <c r="E393" s="65"/>
    </row>
    <row r="394" spans="1:5" s="3" customFormat="1" ht="12">
      <c r="A394" s="66"/>
      <c r="B394" s="59"/>
      <c r="C394" s="16">
        <f>IF(B394="","",IF(ISERROR(MATCH(B394,PJ_Lyklar,0))=TRUE,"***ATHUGIÐ Þessi lykill er ekki til í prófjöfnuði",INDEX(PJ!$A$6:$B$87,MATCH(B394,PJ_Lyklar,0),2)))</f>
      </c>
      <c r="D394" s="65"/>
      <c r="E394" s="65"/>
    </row>
    <row r="395" spans="1:5" s="3" customFormat="1" ht="12">
      <c r="A395" s="66"/>
      <c r="B395" s="59"/>
      <c r="C395" s="16">
        <f>IF(B395="","",IF(ISERROR(MATCH(B395,PJ_Lyklar,0))=TRUE,"***ATHUGIÐ Þessi lykill er ekki til í prófjöfnuði",INDEX(PJ!$A$6:$B$87,MATCH(B395,PJ_Lyklar,0),2)))</f>
      </c>
      <c r="D395" s="65"/>
      <c r="E395" s="65"/>
    </row>
    <row r="396" spans="1:5" s="3" customFormat="1" ht="12">
      <c r="A396" s="66"/>
      <c r="B396" s="59"/>
      <c r="C396" s="16">
        <f>IF(B396="","",IF(ISERROR(MATCH(B396,PJ_Lyklar,0))=TRUE,"***ATHUGIÐ Þessi lykill er ekki til í prófjöfnuði",INDEX(PJ!$A$6:$B$87,MATCH(B396,PJ_Lyklar,0),2)))</f>
      </c>
      <c r="D396" s="65"/>
      <c r="E396" s="65"/>
    </row>
    <row r="397" spans="1:5" s="3" customFormat="1" ht="12">
      <c r="A397" s="66"/>
      <c r="B397" s="59"/>
      <c r="C397" s="16">
        <f>IF(B397="","",IF(ISERROR(MATCH(B397,PJ_Lyklar,0))=TRUE,"***ATHUGIÐ Þessi lykill er ekki til í prófjöfnuði",INDEX(PJ!$A$6:$B$87,MATCH(B397,PJ_Lyklar,0),2)))</f>
      </c>
      <c r="D397" s="65"/>
      <c r="E397" s="65"/>
    </row>
    <row r="398" spans="1:5" s="3" customFormat="1" ht="12">
      <c r="A398" s="66"/>
      <c r="B398" s="59"/>
      <c r="C398" s="16">
        <f>IF(B398="","",IF(ISERROR(MATCH(B398,PJ_Lyklar,0))=TRUE,"***ATHUGIÐ Þessi lykill er ekki til í prófjöfnuði",INDEX(PJ!$A$6:$B$87,MATCH(B398,PJ_Lyklar,0),2)))</f>
      </c>
      <c r="D398" s="65"/>
      <c r="E398" s="65"/>
    </row>
    <row r="399" spans="1:5" s="3" customFormat="1" ht="12">
      <c r="A399" s="66"/>
      <c r="B399" s="59"/>
      <c r="C399" s="16">
        <f>IF(B399="","",IF(ISERROR(MATCH(B399,PJ_Lyklar,0))=TRUE,"***ATHUGIÐ Þessi lykill er ekki til í prófjöfnuði",INDEX(PJ!$A$6:$B$87,MATCH(B399,PJ_Lyklar,0),2)))</f>
      </c>
      <c r="D399" s="65"/>
      <c r="E399" s="65"/>
    </row>
    <row r="400" spans="1:5" s="3" customFormat="1" ht="12">
      <c r="A400" s="66"/>
      <c r="B400" s="59"/>
      <c r="C400" s="16">
        <f>IF(B400="","",IF(ISERROR(MATCH(B400,PJ_Lyklar,0))=TRUE,"***ATHUGIÐ Þessi lykill er ekki til í prófjöfnuði",INDEX(PJ!$A$6:$B$87,MATCH(B400,PJ_Lyklar,0),2)))</f>
      </c>
      <c r="D400" s="65"/>
      <c r="E400" s="65"/>
    </row>
    <row r="401" spans="1:5" s="3" customFormat="1" ht="12">
      <c r="A401" s="66"/>
      <c r="B401" s="59"/>
      <c r="C401" s="16">
        <f>IF(B401="","",IF(ISERROR(MATCH(B401,PJ_Lyklar,0))=TRUE,"***ATHUGIÐ Þessi lykill er ekki til í prófjöfnuði",INDEX(PJ!$A$6:$B$87,MATCH(B401,PJ_Lyklar,0),2)))</f>
      </c>
      <c r="D401" s="65"/>
      <c r="E401" s="65"/>
    </row>
    <row r="402" spans="1:5" s="3" customFormat="1" ht="12">
      <c r="A402" s="66"/>
      <c r="B402" s="59"/>
      <c r="C402" s="16">
        <f>IF(B402="","",IF(ISERROR(MATCH(B402,PJ_Lyklar,0))=TRUE,"***ATHUGIÐ Þessi lykill er ekki til í prófjöfnuði",INDEX(PJ!$A$6:$B$87,MATCH(B402,PJ_Lyklar,0),2)))</f>
      </c>
      <c r="D402" s="65"/>
      <c r="E402" s="65"/>
    </row>
    <row r="403" spans="1:5" s="3" customFormat="1" ht="12">
      <c r="A403" s="66"/>
      <c r="B403" s="59"/>
      <c r="C403" s="16">
        <f>IF(B403="","",IF(ISERROR(MATCH(B403,PJ_Lyklar,0))=TRUE,"***ATHUGIÐ Þessi lykill er ekki til í prófjöfnuði",INDEX(PJ!$A$6:$B$87,MATCH(B403,PJ_Lyklar,0),2)))</f>
      </c>
      <c r="D403" s="65"/>
      <c r="E403" s="65"/>
    </row>
    <row r="404" spans="1:5" s="3" customFormat="1" ht="12">
      <c r="A404" s="66"/>
      <c r="B404" s="59"/>
      <c r="C404" s="16">
        <f>IF(B404="","",IF(ISERROR(MATCH(B404,PJ_Lyklar,0))=TRUE,"***ATHUGIÐ Þessi lykill er ekki til í prófjöfnuði",INDEX(PJ!$A$6:$B$87,MATCH(B404,PJ_Lyklar,0),2)))</f>
      </c>
      <c r="D404" s="65"/>
      <c r="E404" s="65"/>
    </row>
    <row r="405" spans="1:5" s="3" customFormat="1" ht="12">
      <c r="A405" s="66"/>
      <c r="B405" s="59"/>
      <c r="C405" s="16">
        <f>IF(B405="","",IF(ISERROR(MATCH(B405,PJ_Lyklar,0))=TRUE,"***ATHUGIÐ Þessi lykill er ekki til í prófjöfnuði",INDEX(PJ!$A$6:$B$87,MATCH(B405,PJ_Lyklar,0),2)))</f>
      </c>
      <c r="D405" s="65"/>
      <c r="E405" s="65"/>
    </row>
    <row r="406" spans="1:5" s="3" customFormat="1" ht="12">
      <c r="A406" s="66"/>
      <c r="B406" s="59"/>
      <c r="C406" s="16">
        <f>IF(B406="","",IF(ISERROR(MATCH(B406,PJ_Lyklar,0))=TRUE,"***ATHUGIÐ Þessi lykill er ekki til í prófjöfnuði",INDEX(PJ!$A$6:$B$87,MATCH(B406,PJ_Lyklar,0),2)))</f>
      </c>
      <c r="D406" s="65"/>
      <c r="E406" s="65"/>
    </row>
    <row r="407" spans="1:5" s="3" customFormat="1" ht="12">
      <c r="A407" s="66"/>
      <c r="B407" s="59"/>
      <c r="C407" s="16">
        <f>IF(B407="","",IF(ISERROR(MATCH(B407,PJ_Lyklar,0))=TRUE,"***ATHUGIÐ Þessi lykill er ekki til í prófjöfnuði",INDEX(PJ!$A$6:$B$87,MATCH(B407,PJ_Lyklar,0),2)))</f>
      </c>
      <c r="D407" s="65"/>
      <c r="E407" s="65"/>
    </row>
    <row r="408" spans="1:5" s="3" customFormat="1" ht="12">
      <c r="A408" s="66"/>
      <c r="B408" s="59"/>
      <c r="C408" s="16">
        <f>IF(B408="","",IF(ISERROR(MATCH(B408,PJ_Lyklar,0))=TRUE,"***ATHUGIÐ Þessi lykill er ekki til í prófjöfnuði",INDEX(PJ!$A$6:$B$87,MATCH(B408,PJ_Lyklar,0),2)))</f>
      </c>
      <c r="D408" s="65"/>
      <c r="E408" s="65"/>
    </row>
    <row r="409" spans="1:5" s="3" customFormat="1" ht="12">
      <c r="A409" s="66"/>
      <c r="B409" s="59"/>
      <c r="C409" s="16">
        <f>IF(B409="","",IF(ISERROR(MATCH(B409,PJ_Lyklar,0))=TRUE,"***ATHUGIÐ Þessi lykill er ekki til í prófjöfnuði",INDEX(PJ!$A$6:$B$87,MATCH(B409,PJ_Lyklar,0),2)))</f>
      </c>
      <c r="D409" s="65"/>
      <c r="E409" s="65"/>
    </row>
    <row r="410" spans="1:5" s="3" customFormat="1" ht="12">
      <c r="A410" s="66"/>
      <c r="B410" s="59"/>
      <c r="C410" s="16">
        <f>IF(B410="","",IF(ISERROR(MATCH(B410,PJ_Lyklar,0))=TRUE,"***ATHUGIÐ Þessi lykill er ekki til í prófjöfnuði",INDEX(PJ!$A$6:$B$87,MATCH(B410,PJ_Lyklar,0),2)))</f>
      </c>
      <c r="D410" s="65"/>
      <c r="E410" s="65"/>
    </row>
    <row r="411" spans="1:5" s="3" customFormat="1" ht="12">
      <c r="A411" s="66"/>
      <c r="B411" s="59"/>
      <c r="C411" s="16">
        <f>IF(B411="","",IF(ISERROR(MATCH(B411,PJ_Lyklar,0))=TRUE,"***ATHUGIÐ Þessi lykill er ekki til í prófjöfnuði",INDEX(PJ!$A$6:$B$87,MATCH(B411,PJ_Lyklar,0),2)))</f>
      </c>
      <c r="D411" s="65"/>
      <c r="E411" s="65"/>
    </row>
    <row r="412" spans="1:5" s="3" customFormat="1" ht="12">
      <c r="A412" s="66"/>
      <c r="B412" s="59"/>
      <c r="C412" s="16">
        <f>IF(B412="","",IF(ISERROR(MATCH(B412,PJ_Lyklar,0))=TRUE,"***ATHUGIÐ Þessi lykill er ekki til í prófjöfnuði",INDEX(PJ!$A$6:$B$87,MATCH(B412,PJ_Lyklar,0),2)))</f>
      </c>
      <c r="D412" s="65"/>
      <c r="E412" s="65"/>
    </row>
    <row r="413" spans="1:5" s="3" customFormat="1" ht="12">
      <c r="A413" s="66"/>
      <c r="B413" s="59"/>
      <c r="C413" s="16">
        <f>IF(B413="","",IF(ISERROR(MATCH(B413,PJ_Lyklar,0))=TRUE,"***ATHUGIÐ Þessi lykill er ekki til í prófjöfnuði",INDEX(PJ!$A$6:$B$87,MATCH(B413,PJ_Lyklar,0),2)))</f>
      </c>
      <c r="D413" s="65"/>
      <c r="E413" s="65"/>
    </row>
    <row r="414" spans="1:5" s="3" customFormat="1" ht="12">
      <c r="A414" s="66"/>
      <c r="B414" s="59"/>
      <c r="C414" s="16">
        <f>IF(B414="","",IF(ISERROR(MATCH(B414,PJ_Lyklar,0))=TRUE,"***ATHUGIÐ Þessi lykill er ekki til í prófjöfnuði",INDEX(PJ!$A$6:$B$87,MATCH(B414,PJ_Lyklar,0),2)))</f>
      </c>
      <c r="D414" s="65"/>
      <c r="E414" s="65"/>
    </row>
    <row r="415" spans="1:5" s="3" customFormat="1" ht="12">
      <c r="A415" s="66"/>
      <c r="B415" s="59"/>
      <c r="C415" s="16">
        <f>IF(B415="","",IF(ISERROR(MATCH(B415,PJ_Lyklar,0))=TRUE,"***ATHUGIÐ Þessi lykill er ekki til í prófjöfnuði",INDEX(PJ!$A$6:$B$87,MATCH(B415,PJ_Lyklar,0),2)))</f>
      </c>
      <c r="D415" s="65"/>
      <c r="E415" s="65"/>
    </row>
    <row r="416" spans="1:5" s="3" customFormat="1" ht="12">
      <c r="A416" s="66"/>
      <c r="B416" s="59"/>
      <c r="C416" s="16">
        <f>IF(B416="","",IF(ISERROR(MATCH(B416,PJ_Lyklar,0))=TRUE,"***ATHUGIÐ Þessi lykill er ekki til í prófjöfnuði",INDEX(PJ!$A$6:$B$87,MATCH(B416,PJ_Lyklar,0),2)))</f>
      </c>
      <c r="D416" s="65"/>
      <c r="E416" s="65"/>
    </row>
    <row r="417" spans="1:5" s="3" customFormat="1" ht="12">
      <c r="A417" s="66"/>
      <c r="B417" s="59"/>
      <c r="C417" s="16">
        <f>IF(B417="","",IF(ISERROR(MATCH(B417,PJ_Lyklar,0))=TRUE,"***ATHUGIÐ Þessi lykill er ekki til í prófjöfnuði",INDEX(PJ!$A$6:$B$87,MATCH(B417,PJ_Lyklar,0),2)))</f>
      </c>
      <c r="D417" s="65"/>
      <c r="E417" s="65"/>
    </row>
    <row r="418" spans="1:5" s="3" customFormat="1" ht="12">
      <c r="A418" s="66"/>
      <c r="B418" s="59"/>
      <c r="C418" s="16">
        <f>IF(B418="","",IF(ISERROR(MATCH(B418,PJ_Lyklar,0))=TRUE,"***ATHUGIÐ Þessi lykill er ekki til í prófjöfnuði",INDEX(PJ!$A$6:$B$87,MATCH(B418,PJ_Lyklar,0),2)))</f>
      </c>
      <c r="D418" s="65"/>
      <c r="E418" s="65"/>
    </row>
    <row r="419" spans="1:5" s="3" customFormat="1" ht="12">
      <c r="A419" s="66"/>
      <c r="B419" s="59"/>
      <c r="C419" s="16">
        <f>IF(B419="","",IF(ISERROR(MATCH(B419,PJ_Lyklar,0))=TRUE,"***ATHUGIÐ Þessi lykill er ekki til í prófjöfnuði",INDEX(PJ!$A$6:$B$87,MATCH(B419,PJ_Lyklar,0),2)))</f>
      </c>
      <c r="D419" s="65"/>
      <c r="E419" s="65"/>
    </row>
    <row r="420" spans="1:5" s="3" customFormat="1" ht="12">
      <c r="A420" s="66"/>
      <c r="B420" s="59"/>
      <c r="C420" s="16">
        <f>IF(B420="","",IF(ISERROR(MATCH(B420,PJ_Lyklar,0))=TRUE,"***ATHUGIÐ Þessi lykill er ekki til í prófjöfnuði",INDEX(PJ!$A$6:$B$87,MATCH(B420,PJ_Lyklar,0),2)))</f>
      </c>
      <c r="D420" s="65"/>
      <c r="E420" s="65"/>
    </row>
    <row r="421" spans="1:5" s="3" customFormat="1" ht="12">
      <c r="A421" s="66"/>
      <c r="B421" s="59"/>
      <c r="C421" s="16">
        <f>IF(B421="","",IF(ISERROR(MATCH(B421,PJ_Lyklar,0))=TRUE,"***ATHUGIÐ Þessi lykill er ekki til í prófjöfnuði",INDEX(PJ!$A$6:$B$87,MATCH(B421,PJ_Lyklar,0),2)))</f>
      </c>
      <c r="D421" s="65"/>
      <c r="E421" s="65"/>
    </row>
    <row r="422" spans="1:5" s="3" customFormat="1" ht="12">
      <c r="A422" s="66"/>
      <c r="B422" s="59"/>
      <c r="C422" s="16">
        <f>IF(B422="","",IF(ISERROR(MATCH(B422,PJ_Lyklar,0))=TRUE,"***ATHUGIÐ Þessi lykill er ekki til í prófjöfnuði",INDEX(PJ!$A$6:$B$87,MATCH(B422,PJ_Lyklar,0),2)))</f>
      </c>
      <c r="D422" s="65"/>
      <c r="E422" s="65"/>
    </row>
    <row r="423" spans="1:5" s="3" customFormat="1" ht="12">
      <c r="A423" s="66"/>
      <c r="B423" s="59"/>
      <c r="C423" s="16">
        <f>IF(B423="","",IF(ISERROR(MATCH(B423,PJ_Lyklar,0))=TRUE,"***ATHUGIÐ Þessi lykill er ekki til í prófjöfnuði",INDEX(PJ!$A$6:$B$87,MATCH(B423,PJ_Lyklar,0),2)))</f>
      </c>
      <c r="D423" s="65"/>
      <c r="E423" s="65"/>
    </row>
    <row r="424" spans="1:5" s="3" customFormat="1" ht="12">
      <c r="A424" s="66"/>
      <c r="B424" s="59"/>
      <c r="C424" s="16">
        <f>IF(B424="","",IF(ISERROR(MATCH(B424,PJ_Lyklar,0))=TRUE,"***ATHUGIÐ Þessi lykill er ekki til í prófjöfnuði",INDEX(PJ!$A$6:$B$87,MATCH(B424,PJ_Lyklar,0),2)))</f>
      </c>
      <c r="D424" s="65"/>
      <c r="E424" s="65"/>
    </row>
    <row r="425" spans="1:5" s="3" customFormat="1" ht="12">
      <c r="A425" s="66"/>
      <c r="B425" s="59"/>
      <c r="C425" s="16">
        <f>IF(B425="","",IF(ISERROR(MATCH(B425,PJ_Lyklar,0))=TRUE,"***ATHUGIÐ Þessi lykill er ekki til í prófjöfnuði",INDEX(PJ!$A$6:$B$87,MATCH(B425,PJ_Lyklar,0),2)))</f>
      </c>
      <c r="D425" s="65"/>
      <c r="E425" s="65"/>
    </row>
    <row r="426" spans="1:5" s="3" customFormat="1" ht="12">
      <c r="A426" s="66"/>
      <c r="B426" s="59"/>
      <c r="C426" s="16">
        <f>IF(B426="","",IF(ISERROR(MATCH(B426,PJ_Lyklar,0))=TRUE,"***ATHUGIÐ Þessi lykill er ekki til í prófjöfnuði",INDEX(PJ!$A$6:$B$87,MATCH(B426,PJ_Lyklar,0),2)))</f>
      </c>
      <c r="D426" s="65"/>
      <c r="E426" s="65"/>
    </row>
    <row r="427" spans="1:5" s="3" customFormat="1" ht="12">
      <c r="A427" s="66"/>
      <c r="B427" s="59"/>
      <c r="C427" s="16">
        <f>IF(B427="","",IF(ISERROR(MATCH(B427,PJ_Lyklar,0))=TRUE,"***ATHUGIÐ Þessi lykill er ekki til í prófjöfnuði",INDEX(PJ!$A$6:$B$87,MATCH(B427,PJ_Lyklar,0),2)))</f>
      </c>
      <c r="D427" s="65"/>
      <c r="E427" s="65"/>
    </row>
    <row r="428" spans="1:5" s="3" customFormat="1" ht="12">
      <c r="A428" s="66"/>
      <c r="B428" s="59"/>
      <c r="C428" s="16">
        <f>IF(B428="","",IF(ISERROR(MATCH(B428,PJ_Lyklar,0))=TRUE,"***ATHUGIÐ Þessi lykill er ekki til í prófjöfnuði",INDEX(PJ!$A$6:$B$87,MATCH(B428,PJ_Lyklar,0),2)))</f>
      </c>
      <c r="D428" s="65"/>
      <c r="E428" s="65"/>
    </row>
    <row r="429" spans="1:5" s="3" customFormat="1" ht="12">
      <c r="A429" s="66"/>
      <c r="B429" s="59"/>
      <c r="C429" s="16">
        <f>IF(B429="","",IF(ISERROR(MATCH(B429,PJ_Lyklar,0))=TRUE,"***ATHUGIÐ Þessi lykill er ekki til í prófjöfnuði",INDEX(PJ!$A$6:$B$87,MATCH(B429,PJ_Lyklar,0),2)))</f>
      </c>
      <c r="D429" s="65"/>
      <c r="E429" s="65"/>
    </row>
    <row r="430" spans="1:5" s="3" customFormat="1" ht="12">
      <c r="A430" s="66"/>
      <c r="B430" s="59"/>
      <c r="C430" s="16">
        <f>IF(B430="","",IF(ISERROR(MATCH(B430,PJ_Lyklar,0))=TRUE,"***ATHUGIÐ Þessi lykill er ekki til í prófjöfnuði",INDEX(PJ!$A$6:$B$87,MATCH(B430,PJ_Lyklar,0),2)))</f>
      </c>
      <c r="D430" s="65"/>
      <c r="E430" s="65"/>
    </row>
    <row r="431" spans="1:5" s="3" customFormat="1" ht="12">
      <c r="A431" s="66"/>
      <c r="B431" s="59"/>
      <c r="C431" s="16">
        <f>IF(B431="","",IF(ISERROR(MATCH(B431,PJ_Lyklar,0))=TRUE,"***ATHUGIÐ Þessi lykill er ekki til í prófjöfnuði",INDEX(PJ!$A$6:$B$87,MATCH(B431,PJ_Lyklar,0),2)))</f>
      </c>
      <c r="D431" s="65"/>
      <c r="E431" s="65"/>
    </row>
    <row r="432" spans="1:5" s="3" customFormat="1" ht="12">
      <c r="A432" s="66"/>
      <c r="B432" s="59"/>
      <c r="C432" s="16">
        <f>IF(B432="","",IF(ISERROR(MATCH(B432,PJ_Lyklar,0))=TRUE,"***ATHUGIÐ Þessi lykill er ekki til í prófjöfnuði",INDEX(PJ!$A$6:$B$87,MATCH(B432,PJ_Lyklar,0),2)))</f>
      </c>
      <c r="D432" s="65"/>
      <c r="E432" s="65"/>
    </row>
    <row r="433" spans="1:5" s="3" customFormat="1" ht="12">
      <c r="A433" s="66"/>
      <c r="B433" s="59"/>
      <c r="C433" s="16">
        <f>IF(B433="","",IF(ISERROR(MATCH(B433,PJ_Lyklar,0))=TRUE,"***ATHUGIÐ Þessi lykill er ekki til í prófjöfnuði",INDEX(PJ!$A$6:$B$87,MATCH(B433,PJ_Lyklar,0),2)))</f>
      </c>
      <c r="D433" s="65"/>
      <c r="E433" s="65"/>
    </row>
    <row r="434" spans="1:5" s="3" customFormat="1" ht="12">
      <c r="A434" s="66"/>
      <c r="B434" s="59"/>
      <c r="C434" s="16">
        <f>IF(B434="","",IF(ISERROR(MATCH(B434,PJ_Lyklar,0))=TRUE,"***ATHUGIÐ Þessi lykill er ekki til í prófjöfnuði",INDEX(PJ!$A$6:$B$87,MATCH(B434,PJ_Lyklar,0),2)))</f>
      </c>
      <c r="D434" s="65"/>
      <c r="E434" s="65"/>
    </row>
    <row r="435" spans="1:5" s="3" customFormat="1" ht="12">
      <c r="A435" s="66"/>
      <c r="B435" s="59"/>
      <c r="C435" s="16">
        <f>IF(B435="","",IF(ISERROR(MATCH(B435,PJ_Lyklar,0))=TRUE,"***ATHUGIÐ Þessi lykill er ekki til í prófjöfnuði",INDEX(PJ!$A$6:$B$87,MATCH(B435,PJ_Lyklar,0),2)))</f>
      </c>
      <c r="D435" s="65"/>
      <c r="E435" s="65"/>
    </row>
    <row r="436" spans="1:5" s="3" customFormat="1" ht="12">
      <c r="A436" s="66"/>
      <c r="B436" s="59"/>
      <c r="C436" s="16">
        <f>IF(B436="","",IF(ISERROR(MATCH(B436,PJ_Lyklar,0))=TRUE,"***ATHUGIÐ Þessi lykill er ekki til í prófjöfnuði",INDEX(PJ!$A$6:$B$87,MATCH(B436,PJ_Lyklar,0),2)))</f>
      </c>
      <c r="D436" s="65"/>
      <c r="E436" s="65"/>
    </row>
    <row r="437" spans="1:5" s="3" customFormat="1" ht="12">
      <c r="A437" s="66"/>
      <c r="B437" s="59"/>
      <c r="C437" s="16">
        <f>IF(B437="","",IF(ISERROR(MATCH(B437,PJ_Lyklar,0))=TRUE,"***ATHUGIÐ Þessi lykill er ekki til í prófjöfnuði",INDEX(PJ!$A$6:$B$87,MATCH(B437,PJ_Lyklar,0),2)))</f>
      </c>
      <c r="D437" s="65"/>
      <c r="E437" s="65"/>
    </row>
    <row r="438" spans="1:5" s="3" customFormat="1" ht="12">
      <c r="A438" s="66"/>
      <c r="B438" s="59"/>
      <c r="C438" s="16">
        <f>IF(B438="","",IF(ISERROR(MATCH(B438,PJ_Lyklar,0))=TRUE,"***ATHUGIÐ Þessi lykill er ekki til í prófjöfnuði",INDEX(PJ!$A$6:$B$87,MATCH(B438,PJ_Lyklar,0),2)))</f>
      </c>
      <c r="D438" s="65"/>
      <c r="E438" s="65"/>
    </row>
    <row r="439" spans="1:5" s="3" customFormat="1" ht="12">
      <c r="A439" s="66"/>
      <c r="B439" s="59"/>
      <c r="C439" s="16">
        <f>IF(B439="","",IF(ISERROR(MATCH(B439,PJ_Lyklar,0))=TRUE,"***ATHUGIÐ Þessi lykill er ekki til í prófjöfnuði",INDEX(PJ!$A$6:$B$87,MATCH(B439,PJ_Lyklar,0),2)))</f>
      </c>
      <c r="D439" s="65"/>
      <c r="E439" s="65"/>
    </row>
    <row r="440" spans="1:5" s="3" customFormat="1" ht="12">
      <c r="A440" s="66"/>
      <c r="B440" s="59"/>
      <c r="C440" s="16">
        <f>IF(B440="","",IF(ISERROR(MATCH(B440,PJ_Lyklar,0))=TRUE,"***ATHUGIÐ Þessi lykill er ekki til í prófjöfnuði",INDEX(PJ!$A$6:$B$87,MATCH(B440,PJ_Lyklar,0),2)))</f>
      </c>
      <c r="D440" s="65"/>
      <c r="E440" s="65"/>
    </row>
    <row r="441" spans="1:5" s="3" customFormat="1" ht="12">
      <c r="A441" s="66"/>
      <c r="B441" s="59"/>
      <c r="C441" s="16">
        <f>IF(B441="","",IF(ISERROR(MATCH(B441,PJ_Lyklar,0))=TRUE,"***ATHUGIÐ Þessi lykill er ekki til í prófjöfnuði",INDEX(PJ!$A$6:$B$87,MATCH(B441,PJ_Lyklar,0),2)))</f>
      </c>
      <c r="D441" s="65"/>
      <c r="E441" s="65"/>
    </row>
    <row r="442" spans="1:5" s="3" customFormat="1" ht="12">
      <c r="A442" s="66"/>
      <c r="B442" s="59"/>
      <c r="C442" s="16">
        <f>IF(B442="","",IF(ISERROR(MATCH(B442,PJ_Lyklar,0))=TRUE,"***ATHUGIÐ Þessi lykill er ekki til í prófjöfnuði",INDEX(PJ!$A$6:$B$87,MATCH(B442,PJ_Lyklar,0),2)))</f>
      </c>
      <c r="D442" s="65"/>
      <c r="E442" s="65"/>
    </row>
    <row r="443" spans="1:5" s="3" customFormat="1" ht="12">
      <c r="A443" s="66"/>
      <c r="B443" s="59"/>
      <c r="C443" s="16">
        <f>IF(B443="","",IF(ISERROR(MATCH(B443,PJ_Lyklar,0))=TRUE,"***ATHUGIÐ Þessi lykill er ekki til í prófjöfnuði",INDEX(PJ!$A$6:$B$87,MATCH(B443,PJ_Lyklar,0),2)))</f>
      </c>
      <c r="D443" s="65"/>
      <c r="E443" s="65"/>
    </row>
    <row r="444" spans="1:5" s="3" customFormat="1" ht="12">
      <c r="A444" s="66"/>
      <c r="B444" s="59"/>
      <c r="C444" s="16">
        <f>IF(B444="","",IF(ISERROR(MATCH(B444,PJ_Lyklar,0))=TRUE,"***ATHUGIÐ Þessi lykill er ekki til í prófjöfnuði",INDEX(PJ!$A$6:$B$87,MATCH(B444,PJ_Lyklar,0),2)))</f>
      </c>
      <c r="D444" s="65"/>
      <c r="E444" s="65"/>
    </row>
    <row r="445" spans="1:5" s="3" customFormat="1" ht="12">
      <c r="A445" s="66"/>
      <c r="B445" s="59"/>
      <c r="C445" s="16">
        <f>IF(B445="","",IF(ISERROR(MATCH(B445,PJ_Lyklar,0))=TRUE,"***ATHUGIÐ Þessi lykill er ekki til í prófjöfnuði",INDEX(PJ!$A$6:$B$87,MATCH(B445,PJ_Lyklar,0),2)))</f>
      </c>
      <c r="D445" s="65"/>
      <c r="E445" s="65"/>
    </row>
    <row r="446" spans="1:5" s="3" customFormat="1" ht="12">
      <c r="A446" s="66"/>
      <c r="B446" s="59"/>
      <c r="C446" s="16">
        <f>IF(B446="","",IF(ISERROR(MATCH(B446,PJ_Lyklar,0))=TRUE,"***ATHUGIÐ Þessi lykill er ekki til í prófjöfnuði",INDEX(PJ!$A$6:$B$87,MATCH(B446,PJ_Lyklar,0),2)))</f>
      </c>
      <c r="D446" s="65"/>
      <c r="E446" s="65"/>
    </row>
    <row r="447" spans="1:5" s="3" customFormat="1" ht="12">
      <c r="A447" s="66"/>
      <c r="B447" s="59"/>
      <c r="C447" s="16">
        <f>IF(B447="","",IF(ISERROR(MATCH(B447,PJ_Lyklar,0))=TRUE,"***ATHUGIÐ Þessi lykill er ekki til í prófjöfnuði",INDEX(PJ!$A$6:$B$87,MATCH(B447,PJ_Lyklar,0),2)))</f>
      </c>
      <c r="D447" s="65"/>
      <c r="E447" s="65"/>
    </row>
    <row r="448" spans="1:5" s="3" customFormat="1" ht="12">
      <c r="A448" s="66"/>
      <c r="B448" s="59"/>
      <c r="C448" s="16">
        <f>IF(B448="","",IF(ISERROR(MATCH(B448,PJ_Lyklar,0))=TRUE,"***ATHUGIÐ Þessi lykill er ekki til í prófjöfnuði",INDEX(PJ!$A$6:$B$87,MATCH(B448,PJ_Lyklar,0),2)))</f>
      </c>
      <c r="D448" s="65"/>
      <c r="E448" s="65"/>
    </row>
    <row r="449" spans="1:5" s="3" customFormat="1" ht="12">
      <c r="A449" s="66"/>
      <c r="B449" s="59"/>
      <c r="C449" s="16">
        <f>IF(B449="","",IF(ISERROR(MATCH(B449,PJ_Lyklar,0))=TRUE,"***ATHUGIÐ Þessi lykill er ekki til í prófjöfnuði",INDEX(PJ!$A$6:$B$87,MATCH(B449,PJ_Lyklar,0),2)))</f>
      </c>
      <c r="D449" s="65"/>
      <c r="E449" s="65"/>
    </row>
    <row r="450" spans="1:5" s="3" customFormat="1" ht="12">
      <c r="A450" s="66"/>
      <c r="B450" s="59"/>
      <c r="C450" s="16">
        <f>IF(B450="","",IF(ISERROR(MATCH(B450,PJ_Lyklar,0))=TRUE,"***ATHUGIÐ Þessi lykill er ekki til í prófjöfnuði",INDEX(PJ!$A$6:$B$87,MATCH(B450,PJ_Lyklar,0),2)))</f>
      </c>
      <c r="D450" s="65"/>
      <c r="E450" s="65"/>
    </row>
    <row r="451" spans="1:5" s="3" customFormat="1" ht="12">
      <c r="A451" s="66"/>
      <c r="B451" s="59"/>
      <c r="C451" s="16">
        <f>IF(B451="","",IF(ISERROR(MATCH(B451,PJ_Lyklar,0))=TRUE,"***ATHUGIÐ Þessi lykill er ekki til í prófjöfnuði",INDEX(PJ!$A$6:$B$87,MATCH(B451,PJ_Lyklar,0),2)))</f>
      </c>
      <c r="D451" s="65"/>
      <c r="E451" s="65"/>
    </row>
    <row r="452" spans="1:5" s="3" customFormat="1" ht="12">
      <c r="A452" s="66"/>
      <c r="B452" s="59"/>
      <c r="C452" s="16">
        <f>IF(B452="","",IF(ISERROR(MATCH(B452,PJ_Lyklar,0))=TRUE,"***ATHUGIÐ Þessi lykill er ekki til í prófjöfnuði",INDEX(PJ!$A$6:$B$87,MATCH(B452,PJ_Lyklar,0),2)))</f>
      </c>
      <c r="D452" s="65"/>
      <c r="E452" s="65"/>
    </row>
    <row r="453" spans="1:5" s="3" customFormat="1" ht="12">
      <c r="A453" s="66"/>
      <c r="B453" s="59"/>
      <c r="C453" s="16">
        <f>IF(B453="","",IF(ISERROR(MATCH(B453,PJ_Lyklar,0))=TRUE,"***ATHUGIÐ Þessi lykill er ekki til í prófjöfnuði",INDEX(PJ!$A$6:$B$87,MATCH(B453,PJ_Lyklar,0),2)))</f>
      </c>
      <c r="D453" s="65"/>
      <c r="E453" s="65"/>
    </row>
    <row r="454" spans="1:5" s="3" customFormat="1" ht="12">
      <c r="A454" s="66"/>
      <c r="B454" s="59"/>
      <c r="C454" s="16">
        <f>IF(B454="","",IF(ISERROR(MATCH(B454,PJ_Lyklar,0))=TRUE,"***ATHUGIÐ Þessi lykill er ekki til í prófjöfnuði",INDEX(PJ!$A$6:$B$87,MATCH(B454,PJ_Lyklar,0),2)))</f>
      </c>
      <c r="D454" s="65"/>
      <c r="E454" s="65"/>
    </row>
    <row r="455" spans="1:5" s="3" customFormat="1" ht="12">
      <c r="A455" s="66"/>
      <c r="B455" s="59"/>
      <c r="C455" s="16">
        <f>IF(B455="","",IF(ISERROR(MATCH(B455,PJ_Lyklar,0))=TRUE,"***ATHUGIÐ Þessi lykill er ekki til í prófjöfnuði",INDEX(PJ!$A$6:$B$87,MATCH(B455,PJ_Lyklar,0),2)))</f>
      </c>
      <c r="D455" s="65"/>
      <c r="E455" s="65"/>
    </row>
    <row r="456" spans="1:5" s="3" customFormat="1" ht="12">
      <c r="A456" s="66"/>
      <c r="B456" s="59"/>
      <c r="C456" s="16">
        <f>IF(B456="","",IF(ISERROR(MATCH(B456,PJ_Lyklar,0))=TRUE,"***ATHUGIÐ Þessi lykill er ekki til í prófjöfnuði",INDEX(PJ!$A$6:$B$87,MATCH(B456,PJ_Lyklar,0),2)))</f>
      </c>
      <c r="D456" s="65"/>
      <c r="E456" s="65"/>
    </row>
    <row r="457" spans="1:5" s="3" customFormat="1" ht="12">
      <c r="A457" s="66"/>
      <c r="B457" s="59"/>
      <c r="C457" s="16">
        <f>IF(B457="","",IF(ISERROR(MATCH(B457,PJ_Lyklar,0))=TRUE,"***ATHUGIÐ Þessi lykill er ekki til í prófjöfnuði",INDEX(PJ!$A$6:$B$87,MATCH(B457,PJ_Lyklar,0),2)))</f>
      </c>
      <c r="D457" s="65"/>
      <c r="E457" s="65"/>
    </row>
    <row r="458" spans="1:5" s="3" customFormat="1" ht="12">
      <c r="A458" s="66"/>
      <c r="B458" s="59"/>
      <c r="C458" s="16">
        <f>IF(B458="","",IF(ISERROR(MATCH(B458,PJ_Lyklar,0))=TRUE,"***ATHUGIÐ Þessi lykill er ekki til í prófjöfnuði",INDEX(PJ!$A$6:$B$87,MATCH(B458,PJ_Lyklar,0),2)))</f>
      </c>
      <c r="D458" s="65"/>
      <c r="E458" s="65"/>
    </row>
    <row r="459" spans="1:5" s="3" customFormat="1" ht="12">
      <c r="A459" s="66"/>
      <c r="B459" s="59"/>
      <c r="C459" s="16">
        <f>IF(B459="","",IF(ISERROR(MATCH(B459,PJ_Lyklar,0))=TRUE,"***ATHUGIÐ Þessi lykill er ekki til í prófjöfnuði",INDEX(PJ!$A$6:$B$87,MATCH(B459,PJ_Lyklar,0),2)))</f>
      </c>
      <c r="D459" s="65"/>
      <c r="E459" s="65"/>
    </row>
    <row r="460" spans="1:5" s="3" customFormat="1" ht="12">
      <c r="A460" s="66"/>
      <c r="B460" s="59"/>
      <c r="C460" s="16">
        <f>IF(B460="","",IF(ISERROR(MATCH(B460,PJ_Lyklar,0))=TRUE,"***ATHUGIÐ Þessi lykill er ekki til í prófjöfnuði",INDEX(PJ!$A$6:$B$87,MATCH(B460,PJ_Lyklar,0),2)))</f>
      </c>
      <c r="D460" s="65"/>
      <c r="E460" s="65"/>
    </row>
    <row r="461" spans="1:5" s="3" customFormat="1" ht="12">
      <c r="A461" s="66"/>
      <c r="B461" s="59"/>
      <c r="C461" s="16">
        <f>IF(B461="","",IF(ISERROR(MATCH(B461,PJ_Lyklar,0))=TRUE,"***ATHUGIÐ Þessi lykill er ekki til í prófjöfnuði",INDEX(PJ!$A$6:$B$87,MATCH(B461,PJ_Lyklar,0),2)))</f>
      </c>
      <c r="D461" s="65"/>
      <c r="E461" s="65"/>
    </row>
    <row r="462" spans="1:5" s="3" customFormat="1" ht="12">
      <c r="A462" s="66"/>
      <c r="B462" s="59"/>
      <c r="C462" s="16">
        <f>IF(B462="","",IF(ISERROR(MATCH(B462,PJ_Lyklar,0))=TRUE,"***ATHUGIÐ Þessi lykill er ekki til í prófjöfnuði",INDEX(PJ!$A$6:$B$87,MATCH(B462,PJ_Lyklar,0),2)))</f>
      </c>
      <c r="D462" s="65"/>
      <c r="E462" s="65"/>
    </row>
    <row r="463" spans="1:5" s="3" customFormat="1" ht="12">
      <c r="A463" s="66"/>
      <c r="B463" s="59"/>
      <c r="C463" s="16">
        <f>IF(B463="","",IF(ISERROR(MATCH(B463,PJ_Lyklar,0))=TRUE,"***ATHUGIÐ Þessi lykill er ekki til í prófjöfnuði",INDEX(PJ!$A$6:$B$87,MATCH(B463,PJ_Lyklar,0),2)))</f>
      </c>
      <c r="D463" s="65"/>
      <c r="E463" s="65"/>
    </row>
    <row r="464" spans="1:5" s="3" customFormat="1" ht="12">
      <c r="A464" s="66"/>
      <c r="B464" s="59"/>
      <c r="C464" s="16">
        <f>IF(B464="","",IF(ISERROR(MATCH(B464,PJ_Lyklar,0))=TRUE,"***ATHUGIÐ Þessi lykill er ekki til í prófjöfnuði",INDEX(PJ!$A$6:$B$87,MATCH(B464,PJ_Lyklar,0),2)))</f>
      </c>
      <c r="D464" s="65"/>
      <c r="E464" s="65"/>
    </row>
    <row r="465" spans="1:5" s="3" customFormat="1" ht="12">
      <c r="A465" s="66"/>
      <c r="B465" s="59"/>
      <c r="C465" s="16">
        <f>IF(B465="","",IF(ISERROR(MATCH(B465,PJ_Lyklar,0))=TRUE,"***ATHUGIÐ Þessi lykill er ekki til í prófjöfnuði",INDEX(PJ!$A$6:$B$87,MATCH(B465,PJ_Lyklar,0),2)))</f>
      </c>
      <c r="D465" s="65"/>
      <c r="E465" s="65"/>
    </row>
    <row r="466" spans="1:5" s="3" customFormat="1" ht="12">
      <c r="A466" s="66"/>
      <c r="B466" s="59"/>
      <c r="C466" s="16">
        <f>IF(B466="","",IF(ISERROR(MATCH(B466,PJ_Lyklar,0))=TRUE,"***ATHUGIÐ Þessi lykill er ekki til í prófjöfnuði",INDEX(PJ!$A$6:$B$87,MATCH(B466,PJ_Lyklar,0),2)))</f>
      </c>
      <c r="D466" s="65"/>
      <c r="E466" s="65"/>
    </row>
    <row r="467" spans="1:5" s="3" customFormat="1" ht="12">
      <c r="A467" s="66"/>
      <c r="B467" s="59"/>
      <c r="C467" s="16">
        <f>IF(B467="","",IF(ISERROR(MATCH(B467,PJ_Lyklar,0))=TRUE,"***ATHUGIÐ Þessi lykill er ekki til í prófjöfnuði",INDEX(PJ!$A$6:$B$87,MATCH(B467,PJ_Lyklar,0),2)))</f>
      </c>
      <c r="D467" s="65"/>
      <c r="E467" s="65"/>
    </row>
    <row r="468" spans="1:5" s="3" customFormat="1" ht="12">
      <c r="A468" s="66"/>
      <c r="B468" s="59"/>
      <c r="C468" s="16">
        <f>IF(B468="","",IF(ISERROR(MATCH(B468,PJ_Lyklar,0))=TRUE,"***ATHUGIÐ Þessi lykill er ekki til í prófjöfnuði",INDEX(PJ!$A$6:$B$87,MATCH(B468,PJ_Lyklar,0),2)))</f>
      </c>
      <c r="D468" s="65"/>
      <c r="E468" s="65"/>
    </row>
    <row r="469" spans="1:5" s="3" customFormat="1" ht="12">
      <c r="A469" s="66"/>
      <c r="B469" s="59"/>
      <c r="C469" s="16">
        <f>IF(B469="","",IF(ISERROR(MATCH(B469,PJ_Lyklar,0))=TRUE,"***ATHUGIÐ Þessi lykill er ekki til í prófjöfnuði",INDEX(PJ!$A$6:$B$87,MATCH(B469,PJ_Lyklar,0),2)))</f>
      </c>
      <c r="D469" s="65"/>
      <c r="E469" s="65"/>
    </row>
    <row r="470" spans="1:5" s="3" customFormat="1" ht="12">
      <c r="A470" s="66"/>
      <c r="B470" s="59"/>
      <c r="C470" s="16">
        <f>IF(B470="","",IF(ISERROR(MATCH(B470,PJ_Lyklar,0))=TRUE,"***ATHUGIÐ Þessi lykill er ekki til í prófjöfnuði",INDEX(PJ!$A$6:$B$87,MATCH(B470,PJ_Lyklar,0),2)))</f>
      </c>
      <c r="D470" s="65"/>
      <c r="E470" s="65"/>
    </row>
    <row r="471" spans="1:5" s="3" customFormat="1" ht="12">
      <c r="A471" s="66"/>
      <c r="B471" s="59"/>
      <c r="C471" s="16">
        <f>IF(B471="","",IF(ISERROR(MATCH(B471,PJ_Lyklar,0))=TRUE,"***ATHUGIÐ Þessi lykill er ekki til í prófjöfnuði",INDEX(PJ!$A$6:$B$87,MATCH(B471,PJ_Lyklar,0),2)))</f>
      </c>
      <c r="D471" s="65"/>
      <c r="E471" s="65"/>
    </row>
    <row r="472" spans="1:5" s="3" customFormat="1" ht="12">
      <c r="A472" s="66"/>
      <c r="B472" s="59"/>
      <c r="C472" s="16">
        <f>IF(B472="","",IF(ISERROR(MATCH(B472,PJ_Lyklar,0))=TRUE,"***ATHUGIÐ Þessi lykill er ekki til í prófjöfnuði",INDEX(PJ!$A$6:$B$87,MATCH(B472,PJ_Lyklar,0),2)))</f>
      </c>
      <c r="D472" s="65"/>
      <c r="E472" s="65"/>
    </row>
    <row r="473" spans="1:5" s="3" customFormat="1" ht="12">
      <c r="A473" s="66"/>
      <c r="B473" s="59"/>
      <c r="C473" s="16">
        <f>IF(B473="","",IF(ISERROR(MATCH(B473,PJ_Lyklar,0))=TRUE,"***ATHUGIÐ Þessi lykill er ekki til í prófjöfnuði",INDEX(PJ!$A$6:$B$87,MATCH(B473,PJ_Lyklar,0),2)))</f>
      </c>
      <c r="D473" s="65"/>
      <c r="E473" s="65"/>
    </row>
    <row r="474" spans="1:5" s="3" customFormat="1" ht="12">
      <c r="A474" s="66"/>
      <c r="B474" s="59"/>
      <c r="C474" s="16">
        <f>IF(B474="","",IF(ISERROR(MATCH(B474,PJ_Lyklar,0))=TRUE,"***ATHUGIÐ Þessi lykill er ekki til í prófjöfnuði",INDEX(PJ!$A$6:$B$87,MATCH(B474,PJ_Lyklar,0),2)))</f>
      </c>
      <c r="D474" s="65"/>
      <c r="E474" s="65"/>
    </row>
    <row r="475" spans="1:5" s="3" customFormat="1" ht="12">
      <c r="A475" s="66"/>
      <c r="B475" s="59"/>
      <c r="C475" s="16">
        <f>IF(B475="","",IF(ISERROR(MATCH(B475,PJ_Lyklar,0))=TRUE,"***ATHUGIÐ Þessi lykill er ekki til í prófjöfnuði",INDEX(PJ!$A$6:$B$87,MATCH(B475,PJ_Lyklar,0),2)))</f>
      </c>
      <c r="D475" s="65"/>
      <c r="E475" s="65"/>
    </row>
    <row r="476" spans="1:5" s="3" customFormat="1" ht="12">
      <c r="A476" s="66"/>
      <c r="B476" s="59"/>
      <c r="C476" s="16">
        <f>IF(B476="","",IF(ISERROR(MATCH(B476,PJ_Lyklar,0))=TRUE,"***ATHUGIÐ Þessi lykill er ekki til í prófjöfnuði",INDEX(PJ!$A$6:$B$87,MATCH(B476,PJ_Lyklar,0),2)))</f>
      </c>
      <c r="D476" s="65"/>
      <c r="E476" s="65"/>
    </row>
    <row r="477" spans="1:5" s="3" customFormat="1" ht="12">
      <c r="A477" s="66"/>
      <c r="B477" s="59"/>
      <c r="C477" s="16">
        <f>IF(B477="","",IF(ISERROR(MATCH(B477,PJ_Lyklar,0))=TRUE,"***ATHUGIÐ Þessi lykill er ekki til í prófjöfnuði",INDEX(PJ!$A$6:$B$87,MATCH(B477,PJ_Lyklar,0),2)))</f>
      </c>
      <c r="D477" s="65"/>
      <c r="E477" s="65"/>
    </row>
    <row r="478" spans="1:5" s="3" customFormat="1" ht="12">
      <c r="A478" s="66"/>
      <c r="B478" s="59"/>
      <c r="C478" s="16">
        <f>IF(B478="","",IF(ISERROR(MATCH(B478,PJ_Lyklar,0))=TRUE,"***ATHUGIÐ Þessi lykill er ekki til í prófjöfnuði",INDEX(PJ!$A$6:$B$87,MATCH(B478,PJ_Lyklar,0),2)))</f>
      </c>
      <c r="D478" s="65"/>
      <c r="E478" s="65"/>
    </row>
    <row r="479" spans="1:5" s="3" customFormat="1" ht="12">
      <c r="A479" s="66"/>
      <c r="B479" s="59"/>
      <c r="C479" s="16">
        <f>IF(B479="","",IF(ISERROR(MATCH(B479,PJ_Lyklar,0))=TRUE,"***ATHUGIÐ Þessi lykill er ekki til í prófjöfnuði",INDEX(PJ!$A$6:$B$87,MATCH(B479,PJ_Lyklar,0),2)))</f>
      </c>
      <c r="D479" s="65"/>
      <c r="E479" s="65"/>
    </row>
    <row r="480" spans="1:5" s="3" customFormat="1" ht="12">
      <c r="A480" s="66"/>
      <c r="B480" s="59"/>
      <c r="C480" s="16">
        <f>IF(B480="","",IF(ISERROR(MATCH(B480,PJ_Lyklar,0))=TRUE,"***ATHUGIÐ Þessi lykill er ekki til í prófjöfnuði",INDEX(PJ!$A$6:$B$87,MATCH(B480,PJ_Lyklar,0),2)))</f>
      </c>
      <c r="D480" s="65"/>
      <c r="E480" s="65"/>
    </row>
    <row r="481" spans="1:5" s="3" customFormat="1" ht="12">
      <c r="A481" s="66"/>
      <c r="B481" s="59"/>
      <c r="C481" s="16">
        <f>IF(B481="","",IF(ISERROR(MATCH(B481,PJ_Lyklar,0))=TRUE,"***ATHUGIÐ Þessi lykill er ekki til í prófjöfnuði",INDEX(PJ!$A$6:$B$87,MATCH(B481,PJ_Lyklar,0),2)))</f>
      </c>
      <c r="D481" s="65"/>
      <c r="E481" s="65"/>
    </row>
    <row r="482" spans="1:5" s="3" customFormat="1" ht="12">
      <c r="A482" s="66"/>
      <c r="B482" s="59"/>
      <c r="C482" s="16">
        <f>IF(B482="","",IF(ISERROR(MATCH(B482,PJ_Lyklar,0))=TRUE,"***ATHUGIÐ Þessi lykill er ekki til í prófjöfnuði",INDEX(PJ!$A$6:$B$87,MATCH(B482,PJ_Lyklar,0),2)))</f>
      </c>
      <c r="D482" s="65"/>
      <c r="E482" s="65"/>
    </row>
    <row r="483" spans="1:5" s="3" customFormat="1" ht="12">
      <c r="A483" s="66"/>
      <c r="B483" s="59"/>
      <c r="C483" s="16">
        <f>IF(B483="","",IF(ISERROR(MATCH(B483,PJ_Lyklar,0))=TRUE,"***ATHUGIÐ Þessi lykill er ekki til í prófjöfnuði",INDEX(PJ!$A$6:$B$87,MATCH(B483,PJ_Lyklar,0),2)))</f>
      </c>
      <c r="D483" s="65"/>
      <c r="E483" s="65"/>
    </row>
    <row r="484" spans="1:5" s="3" customFormat="1" ht="12">
      <c r="A484" s="66"/>
      <c r="B484" s="59"/>
      <c r="C484" s="16">
        <f>IF(B484="","",IF(ISERROR(MATCH(B484,PJ_Lyklar,0))=TRUE,"***ATHUGIÐ Þessi lykill er ekki til í prófjöfnuði",INDEX(PJ!$A$6:$B$87,MATCH(B484,PJ_Lyklar,0),2)))</f>
      </c>
      <c r="D484" s="65"/>
      <c r="E484" s="65"/>
    </row>
    <row r="485" spans="1:5" s="3" customFormat="1" ht="12">
      <c r="A485" s="66"/>
      <c r="B485" s="59"/>
      <c r="C485" s="16">
        <f>IF(B485="","",IF(ISERROR(MATCH(B485,PJ_Lyklar,0))=TRUE,"***ATHUGIÐ Þessi lykill er ekki til í prófjöfnuði",INDEX(PJ!$A$6:$B$87,MATCH(B485,PJ_Lyklar,0),2)))</f>
      </c>
      <c r="D485" s="65"/>
      <c r="E485" s="65"/>
    </row>
    <row r="486" spans="1:5" s="3" customFormat="1" ht="12">
      <c r="A486" s="66"/>
      <c r="B486" s="59"/>
      <c r="C486" s="16">
        <f>IF(B486="","",IF(ISERROR(MATCH(B486,PJ_Lyklar,0))=TRUE,"***ATHUGIÐ Þessi lykill er ekki til í prófjöfnuði",INDEX(PJ!$A$6:$B$87,MATCH(B486,PJ_Lyklar,0),2)))</f>
      </c>
      <c r="D486" s="65"/>
      <c r="E486" s="65"/>
    </row>
    <row r="487" spans="1:5" s="3" customFormat="1" ht="12">
      <c r="A487" s="66"/>
      <c r="B487" s="59"/>
      <c r="C487" s="16">
        <f>IF(B487="","",IF(ISERROR(MATCH(B487,PJ_Lyklar,0))=TRUE,"***ATHUGIÐ Þessi lykill er ekki til í prófjöfnuði",INDEX(PJ!$A$6:$B$87,MATCH(B487,PJ_Lyklar,0),2)))</f>
      </c>
      <c r="D487" s="65"/>
      <c r="E487" s="65"/>
    </row>
    <row r="488" spans="1:5" s="3" customFormat="1" ht="12">
      <c r="A488" s="66"/>
      <c r="B488" s="59"/>
      <c r="C488" s="16">
        <f>IF(B488="","",IF(ISERROR(MATCH(B488,PJ_Lyklar,0))=TRUE,"***ATHUGIÐ Þessi lykill er ekki til í prófjöfnuði",INDEX(PJ!$A$6:$B$87,MATCH(B488,PJ_Lyklar,0),2)))</f>
      </c>
      <c r="D488" s="65"/>
      <c r="E488" s="65"/>
    </row>
    <row r="489" spans="1:5" s="3" customFormat="1" ht="12">
      <c r="A489" s="66"/>
      <c r="B489" s="59"/>
      <c r="C489" s="16">
        <f>IF(B489="","",IF(ISERROR(MATCH(B489,PJ_Lyklar,0))=TRUE,"***ATHUGIÐ Þessi lykill er ekki til í prófjöfnuði",INDEX(PJ!$A$6:$B$87,MATCH(B489,PJ_Lyklar,0),2)))</f>
      </c>
      <c r="D489" s="65"/>
      <c r="E489" s="65"/>
    </row>
    <row r="490" spans="1:5" s="3" customFormat="1" ht="12">
      <c r="A490" s="66"/>
      <c r="B490" s="59"/>
      <c r="C490" s="16">
        <f>IF(B490="","",IF(ISERROR(MATCH(B490,PJ_Lyklar,0))=TRUE,"***ATHUGIÐ Þessi lykill er ekki til í prófjöfnuði",INDEX(PJ!$A$6:$B$87,MATCH(B490,PJ_Lyklar,0),2)))</f>
      </c>
      <c r="D490" s="65"/>
      <c r="E490" s="65"/>
    </row>
    <row r="491" spans="1:5" s="3" customFormat="1" ht="12">
      <c r="A491" s="66"/>
      <c r="B491" s="59"/>
      <c r="C491" s="16">
        <f>IF(B491="","",IF(ISERROR(MATCH(B491,PJ_Lyklar,0))=TRUE,"***ATHUGIÐ Þessi lykill er ekki til í prófjöfnuði",INDEX(PJ!$A$6:$B$87,MATCH(B491,PJ_Lyklar,0),2)))</f>
      </c>
      <c r="D491" s="65"/>
      <c r="E491" s="65"/>
    </row>
    <row r="492" spans="1:5" s="3" customFormat="1" ht="12">
      <c r="A492" s="66"/>
      <c r="B492" s="59"/>
      <c r="C492" s="16">
        <f>IF(B492="","",IF(ISERROR(MATCH(B492,PJ_Lyklar,0))=TRUE,"***ATHUGIÐ Þessi lykill er ekki til í prófjöfnuði",INDEX(PJ!$A$6:$B$87,MATCH(B492,PJ_Lyklar,0),2)))</f>
      </c>
      <c r="D492" s="65"/>
      <c r="E492" s="65"/>
    </row>
    <row r="493" spans="1:5" s="3" customFormat="1" ht="12">
      <c r="A493" s="66"/>
      <c r="B493" s="59"/>
      <c r="C493" s="16">
        <f>IF(B493="","",IF(ISERROR(MATCH(B493,PJ_Lyklar,0))=TRUE,"***ATHUGIÐ Þessi lykill er ekki til í prófjöfnuði",INDEX(PJ!$A$6:$B$87,MATCH(B493,PJ_Lyklar,0),2)))</f>
      </c>
      <c r="D493" s="65"/>
      <c r="E493" s="65"/>
    </row>
    <row r="494" spans="1:5" s="3" customFormat="1" ht="12">
      <c r="A494" s="66"/>
      <c r="B494" s="59"/>
      <c r="C494" s="16">
        <f>IF(B494="","",IF(ISERROR(MATCH(B494,PJ_Lyklar,0))=TRUE,"***ATHUGIÐ Þessi lykill er ekki til í prófjöfnuði",INDEX(PJ!$A$6:$B$87,MATCH(B494,PJ_Lyklar,0),2)))</f>
      </c>
      <c r="D494" s="65"/>
      <c r="E494" s="65"/>
    </row>
    <row r="495" spans="1:5" s="3" customFormat="1" ht="12">
      <c r="A495" s="66"/>
      <c r="B495" s="59"/>
      <c r="C495" s="16">
        <f>IF(B495="","",IF(ISERROR(MATCH(B495,PJ_Lyklar,0))=TRUE,"***ATHUGIÐ Þessi lykill er ekki til í prófjöfnuði",INDEX(PJ!$A$6:$B$87,MATCH(B495,PJ_Lyklar,0),2)))</f>
      </c>
      <c r="D495" s="65"/>
      <c r="E495" s="65"/>
    </row>
    <row r="496" spans="1:5" s="3" customFormat="1" ht="12">
      <c r="A496" s="66"/>
      <c r="B496" s="59"/>
      <c r="C496" s="16">
        <f>IF(B496="","",IF(ISERROR(MATCH(B496,PJ_Lyklar,0))=TRUE,"***ATHUGIÐ Þessi lykill er ekki til í prófjöfnuði",INDEX(PJ!$A$6:$B$87,MATCH(B496,PJ_Lyklar,0),2)))</f>
      </c>
      <c r="D496" s="65"/>
      <c r="E496" s="65"/>
    </row>
    <row r="497" spans="1:5" s="3" customFormat="1" ht="12">
      <c r="A497" s="66"/>
      <c r="B497" s="59"/>
      <c r="C497" s="16">
        <f>IF(B497="","",IF(ISERROR(MATCH(B497,PJ_Lyklar,0))=TRUE,"***ATHUGIÐ Þessi lykill er ekki til í prófjöfnuði",INDEX(PJ!$A$6:$B$87,MATCH(B497,PJ_Lyklar,0),2)))</f>
      </c>
      <c r="D497" s="65"/>
      <c r="E497" s="65"/>
    </row>
    <row r="498" spans="1:5" s="3" customFormat="1" ht="12">
      <c r="A498" s="66"/>
      <c r="B498" s="59"/>
      <c r="C498" s="16">
        <f>IF(B498="","",IF(ISERROR(MATCH(B498,PJ_Lyklar,0))=TRUE,"***ATHUGIÐ Þessi lykill er ekki til í prófjöfnuði",INDEX(PJ!$A$6:$B$87,MATCH(B498,PJ_Lyklar,0),2)))</f>
      </c>
      <c r="D498" s="65"/>
      <c r="E498" s="65"/>
    </row>
    <row r="499" spans="1:5" s="3" customFormat="1" ht="12">
      <c r="A499" s="66"/>
      <c r="B499" s="59"/>
      <c r="C499" s="16">
        <f>IF(B499="","",IF(ISERROR(MATCH(B499,PJ_Lyklar,0))=TRUE,"***ATHUGIÐ Þessi lykill er ekki til í prófjöfnuði",INDEX(PJ!$A$6:$B$87,MATCH(B499,PJ_Lyklar,0),2)))</f>
      </c>
      <c r="D499" s="65"/>
      <c r="E499" s="65"/>
    </row>
    <row r="500" spans="1:5" s="3" customFormat="1" ht="12">
      <c r="A500" s="66"/>
      <c r="B500" s="59"/>
      <c r="C500" s="16">
        <f>IF(B500="","",IF(ISERROR(MATCH(B500,PJ_Lyklar,0))=TRUE,"***ATHUGIÐ Þessi lykill er ekki til í prófjöfnuði",INDEX(PJ!$A$6:$B$87,MATCH(B500,PJ_Lyklar,0),2)))</f>
      </c>
      <c r="D500" s="65"/>
      <c r="E500" s="65"/>
    </row>
    <row r="501" spans="1:5" s="3" customFormat="1" ht="12">
      <c r="A501" s="66"/>
      <c r="B501" s="59"/>
      <c r="C501" s="16">
        <f>IF(B501="","",IF(ISERROR(MATCH(B501,PJ_Lyklar,0))=TRUE,"***ATHUGIÐ Þessi lykill er ekki til í prófjöfnuði",INDEX(PJ!$A$6:$B$87,MATCH(B501,PJ_Lyklar,0),2)))</f>
      </c>
      <c r="D501" s="65"/>
      <c r="E501" s="65"/>
    </row>
    <row r="502" spans="1:5" s="3" customFormat="1" ht="12">
      <c r="A502" s="66"/>
      <c r="B502" s="59"/>
      <c r="C502" s="16">
        <f>IF(B502="","",IF(ISERROR(MATCH(B502,PJ_Lyklar,0))=TRUE,"***ATHUGIÐ Þessi lykill er ekki til í prófjöfnuði",INDEX(PJ!$A$6:$B$87,MATCH(B502,PJ_Lyklar,0),2)))</f>
      </c>
      <c r="D502" s="65"/>
      <c r="E502" s="65"/>
    </row>
    <row r="503" spans="1:5" s="3" customFormat="1" ht="12">
      <c r="A503" s="66"/>
      <c r="B503" s="59"/>
      <c r="C503" s="16">
        <f>IF(B503="","",IF(ISERROR(MATCH(B503,PJ_Lyklar,0))=TRUE,"***ATHUGIÐ Þessi lykill er ekki til í prófjöfnuði",INDEX(PJ!$A$6:$B$87,MATCH(B503,PJ_Lyklar,0),2)))</f>
      </c>
      <c r="D503" s="65"/>
      <c r="E503" s="65"/>
    </row>
    <row r="504" spans="1:5" s="3" customFormat="1" ht="12">
      <c r="A504" s="66"/>
      <c r="B504" s="59"/>
      <c r="C504" s="16">
        <f>IF(B504="","",IF(ISERROR(MATCH(B504,PJ_Lyklar,0))=TRUE,"***ATHUGIÐ Þessi lykill er ekki til í prófjöfnuði",INDEX(PJ!$A$6:$B$87,MATCH(B504,PJ_Lyklar,0),2)))</f>
      </c>
      <c r="D504" s="65"/>
      <c r="E504" s="65"/>
    </row>
    <row r="505" spans="1:5" s="3" customFormat="1" ht="12">
      <c r="A505" s="66"/>
      <c r="B505" s="59"/>
      <c r="C505" s="16">
        <f>IF(B505="","",IF(ISERROR(MATCH(B505,PJ_Lyklar,0))=TRUE,"***ATHUGIÐ Þessi lykill er ekki til í prófjöfnuði",INDEX(PJ!$A$6:$B$87,MATCH(B505,PJ_Lyklar,0),2)))</f>
      </c>
      <c r="D505" s="65"/>
      <c r="E505" s="65"/>
    </row>
    <row r="506" spans="1:5" s="3" customFormat="1" ht="12">
      <c r="A506" s="66"/>
      <c r="B506" s="59"/>
      <c r="C506" s="16">
        <f>IF(B506="","",IF(ISERROR(MATCH(B506,PJ_Lyklar,0))=TRUE,"***ATHUGIÐ Þessi lykill er ekki til í prófjöfnuði",INDEX(PJ!$A$6:$B$87,MATCH(B506,PJ_Lyklar,0),2)))</f>
      </c>
      <c r="D506" s="65"/>
      <c r="E506" s="65"/>
    </row>
    <row r="507" spans="1:5" s="3" customFormat="1" ht="12">
      <c r="A507" s="66"/>
      <c r="B507" s="59"/>
      <c r="C507" s="16">
        <f>IF(B507="","",IF(ISERROR(MATCH(B507,PJ_Lyklar,0))=TRUE,"***ATHUGIÐ Þessi lykill er ekki til í prófjöfnuði",INDEX(PJ!$A$6:$B$87,MATCH(B507,PJ_Lyklar,0),2)))</f>
      </c>
      <c r="D507" s="65"/>
      <c r="E507" s="65"/>
    </row>
    <row r="508" spans="1:5" s="3" customFormat="1" ht="12">
      <c r="A508" s="66"/>
      <c r="B508" s="59"/>
      <c r="C508" s="16">
        <f>IF(B508="","",IF(ISERROR(MATCH(B508,PJ_Lyklar,0))=TRUE,"***ATHUGIÐ Þessi lykill er ekki til í prófjöfnuði",INDEX(PJ!$A$6:$B$87,MATCH(B508,PJ_Lyklar,0),2)))</f>
      </c>
      <c r="D508" s="65"/>
      <c r="E508" s="65"/>
    </row>
    <row r="509" spans="1:5" s="3" customFormat="1" ht="12">
      <c r="A509" s="66"/>
      <c r="B509" s="59"/>
      <c r="C509" s="16">
        <f>IF(B509="","",IF(ISERROR(MATCH(B509,PJ_Lyklar,0))=TRUE,"***ATHUGIÐ Þessi lykill er ekki til í prófjöfnuði",INDEX(PJ!$A$6:$B$87,MATCH(B509,PJ_Lyklar,0),2)))</f>
      </c>
      <c r="D509" s="65"/>
      <c r="E509" s="65"/>
    </row>
    <row r="510" spans="1:5" s="3" customFormat="1" ht="12">
      <c r="A510" s="66"/>
      <c r="B510" s="59"/>
      <c r="C510" s="16">
        <f>IF(B510="","",IF(ISERROR(MATCH(B510,PJ_Lyklar,0))=TRUE,"***ATHUGIÐ Þessi lykill er ekki til í prófjöfnuði",INDEX(PJ!$A$6:$B$87,MATCH(B510,PJ_Lyklar,0),2)))</f>
      </c>
      <c r="D510" s="65"/>
      <c r="E510" s="65"/>
    </row>
    <row r="511" spans="1:5" s="3" customFormat="1" ht="12">
      <c r="A511" s="66"/>
      <c r="B511" s="59"/>
      <c r="C511" s="16">
        <f>IF(B511="","",IF(ISERROR(MATCH(B511,PJ_Lyklar,0))=TRUE,"***ATHUGIÐ Þessi lykill er ekki til í prófjöfnuði",INDEX(PJ!$A$6:$B$87,MATCH(B511,PJ_Lyklar,0),2)))</f>
      </c>
      <c r="D511" s="65"/>
      <c r="E511" s="65"/>
    </row>
    <row r="512" spans="1:5" s="3" customFormat="1" ht="12">
      <c r="A512" s="66"/>
      <c r="B512" s="59"/>
      <c r="C512" s="16">
        <f>IF(B512="","",IF(ISERROR(MATCH(B512,PJ_Lyklar,0))=TRUE,"***ATHUGIÐ Þessi lykill er ekki til í prófjöfnuði",INDEX(PJ!$A$6:$B$87,MATCH(B512,PJ_Lyklar,0),2)))</f>
      </c>
      <c r="D512" s="65"/>
      <c r="E512" s="65"/>
    </row>
    <row r="513" spans="1:5" s="3" customFormat="1" ht="12">
      <c r="A513" s="66"/>
      <c r="B513" s="59"/>
      <c r="C513" s="16">
        <f>IF(B513="","",IF(ISERROR(MATCH(B513,PJ_Lyklar,0))=TRUE,"***ATHUGIÐ Þessi lykill er ekki til í prófjöfnuði",INDEX(PJ!$A$6:$B$87,MATCH(B513,PJ_Lyklar,0),2)))</f>
      </c>
      <c r="D513" s="65"/>
      <c r="E513" s="65"/>
    </row>
    <row r="514" spans="1:5" s="3" customFormat="1" ht="12">
      <c r="A514" s="66"/>
      <c r="B514" s="59"/>
      <c r="C514" s="16">
        <f>IF(B514="","",IF(ISERROR(MATCH(B514,PJ_Lyklar,0))=TRUE,"***ATHUGIÐ Þessi lykill er ekki til í prófjöfnuði",INDEX(PJ!$A$6:$B$87,MATCH(B514,PJ_Lyklar,0),2)))</f>
      </c>
      <c r="D514" s="65"/>
      <c r="E514" s="65"/>
    </row>
    <row r="515" spans="1:5" s="3" customFormat="1" ht="12">
      <c r="A515" s="66"/>
      <c r="B515" s="59"/>
      <c r="C515" s="16">
        <f>IF(B515="","",IF(ISERROR(MATCH(B515,PJ_Lyklar,0))=TRUE,"***ATHUGIÐ Þessi lykill er ekki til í prófjöfnuði",INDEX(PJ!$A$6:$B$87,MATCH(B515,PJ_Lyklar,0),2)))</f>
      </c>
      <c r="D515" s="65"/>
      <c r="E515" s="65"/>
    </row>
    <row r="516" spans="1:5" s="3" customFormat="1" ht="12">
      <c r="A516" s="66"/>
      <c r="B516" s="59"/>
      <c r="C516" s="16">
        <f>IF(B516="","",IF(ISERROR(MATCH(B516,PJ_Lyklar,0))=TRUE,"***ATHUGIÐ Þessi lykill er ekki til í prófjöfnuði",INDEX(PJ!$A$6:$B$87,MATCH(B516,PJ_Lyklar,0),2)))</f>
      </c>
      <c r="D516" s="65"/>
      <c r="E516" s="65"/>
    </row>
    <row r="517" spans="1:5" s="3" customFormat="1" ht="12">
      <c r="A517" s="66"/>
      <c r="B517" s="59"/>
      <c r="C517" s="16">
        <f>IF(B517="","",IF(ISERROR(MATCH(B517,PJ_Lyklar,0))=TRUE,"***ATHUGIÐ Þessi lykill er ekki til í prófjöfnuði",INDEX(PJ!$A$6:$B$87,MATCH(B517,PJ_Lyklar,0),2)))</f>
      </c>
      <c r="D517" s="65"/>
      <c r="E517" s="65"/>
    </row>
    <row r="518" spans="1:5" s="3" customFormat="1" ht="12">
      <c r="A518" s="66"/>
      <c r="B518" s="59"/>
      <c r="C518" s="16">
        <f>IF(B518="","",IF(ISERROR(MATCH(B518,PJ_Lyklar,0))=TRUE,"***ATHUGIÐ Þessi lykill er ekki til í prófjöfnuði",INDEX(PJ!$A$6:$B$87,MATCH(B518,PJ_Lyklar,0),2)))</f>
      </c>
      <c r="D518" s="65"/>
      <c r="E518" s="65"/>
    </row>
    <row r="519" spans="1:5" s="3" customFormat="1" ht="12">
      <c r="A519" s="66"/>
      <c r="B519" s="59"/>
      <c r="C519" s="16">
        <f>IF(B519="","",IF(ISERROR(MATCH(B519,PJ_Lyklar,0))=TRUE,"***ATHUGIÐ Þessi lykill er ekki til í prófjöfnuði",INDEX(PJ!$A$6:$B$87,MATCH(B519,PJ_Lyklar,0),2)))</f>
      </c>
      <c r="D519" s="65"/>
      <c r="E519" s="65"/>
    </row>
    <row r="520" spans="1:5" s="3" customFormat="1" ht="12">
      <c r="A520" s="66"/>
      <c r="B520" s="59"/>
      <c r="C520" s="16">
        <f>IF(B520="","",IF(ISERROR(MATCH(B520,PJ_Lyklar,0))=TRUE,"***ATHUGIÐ Þessi lykill er ekki til í prófjöfnuði",INDEX(PJ!$A$6:$B$87,MATCH(B520,PJ_Lyklar,0),2)))</f>
      </c>
      <c r="D520" s="65"/>
      <c r="E520" s="65"/>
    </row>
    <row r="521" spans="1:5" s="3" customFormat="1" ht="12">
      <c r="A521" s="66"/>
      <c r="B521" s="59"/>
      <c r="C521" s="16">
        <f>IF(B521="","",IF(ISERROR(MATCH(B521,PJ_Lyklar,0))=TRUE,"***ATHUGIÐ Þessi lykill er ekki til í prófjöfnuði",INDEX(PJ!$A$6:$B$87,MATCH(B521,PJ_Lyklar,0),2)))</f>
      </c>
      <c r="D521" s="65"/>
      <c r="E521" s="65"/>
    </row>
    <row r="522" spans="1:5" s="3" customFormat="1" ht="12">
      <c r="A522" s="66"/>
      <c r="B522" s="59"/>
      <c r="C522" s="16">
        <f>IF(B522="","",IF(ISERROR(MATCH(B522,PJ_Lyklar,0))=TRUE,"***ATHUGIÐ Þessi lykill er ekki til í prófjöfnuði",INDEX(PJ!$A$6:$B$87,MATCH(B522,PJ_Lyklar,0),2)))</f>
      </c>
      <c r="D522" s="65"/>
      <c r="E522" s="65"/>
    </row>
    <row r="523" spans="1:5" s="3" customFormat="1" ht="12">
      <c r="A523" s="66"/>
      <c r="B523" s="59"/>
      <c r="C523" s="16">
        <f>IF(B523="","",IF(ISERROR(MATCH(B523,PJ_Lyklar,0))=TRUE,"***ATHUGIÐ Þessi lykill er ekki til í prófjöfnuði",INDEX(PJ!$A$6:$B$87,MATCH(B523,PJ_Lyklar,0),2)))</f>
      </c>
      <c r="D523" s="65"/>
      <c r="E523" s="65"/>
    </row>
    <row r="524" spans="1:5" s="3" customFormat="1" ht="12">
      <c r="A524" s="66"/>
      <c r="B524" s="59"/>
      <c r="C524" s="16">
        <f>IF(B524="","",IF(ISERROR(MATCH(B524,PJ_Lyklar,0))=TRUE,"***ATHUGIÐ Þessi lykill er ekki til í prófjöfnuði",INDEX(PJ!$A$6:$B$87,MATCH(B524,PJ_Lyklar,0),2)))</f>
      </c>
      <c r="D524" s="65"/>
      <c r="E524" s="65"/>
    </row>
    <row r="525" spans="1:5" s="3" customFormat="1" ht="12">
      <c r="A525" s="66"/>
      <c r="B525" s="59"/>
      <c r="C525" s="16">
        <f>IF(B525="","",IF(ISERROR(MATCH(B525,PJ_Lyklar,0))=TRUE,"***ATHUGIÐ Þessi lykill er ekki til í prófjöfnuði",INDEX(PJ!$A$6:$B$87,MATCH(B525,PJ_Lyklar,0),2)))</f>
      </c>
      <c r="D525" s="65"/>
      <c r="E525" s="65"/>
    </row>
    <row r="526" spans="1:5" s="3" customFormat="1" ht="12">
      <c r="A526" s="66"/>
      <c r="B526" s="59"/>
      <c r="C526" s="16">
        <f>IF(B526="","",IF(ISERROR(MATCH(B526,PJ_Lyklar,0))=TRUE,"***ATHUGIÐ Þessi lykill er ekki til í prófjöfnuði",INDEX(PJ!$A$6:$B$87,MATCH(B526,PJ_Lyklar,0),2)))</f>
      </c>
      <c r="D526" s="65"/>
      <c r="E526" s="65"/>
    </row>
    <row r="527" spans="1:5" s="3" customFormat="1" ht="12">
      <c r="A527" s="66"/>
      <c r="B527" s="59"/>
      <c r="C527" s="16">
        <f>IF(B527="","",IF(ISERROR(MATCH(B527,PJ_Lyklar,0))=TRUE,"***ATHUGIÐ Þessi lykill er ekki til í prófjöfnuði",INDEX(PJ!$A$6:$B$87,MATCH(B527,PJ_Lyklar,0),2)))</f>
      </c>
      <c r="D527" s="65"/>
      <c r="E527" s="65"/>
    </row>
    <row r="528" spans="1:5" s="3" customFormat="1" ht="12">
      <c r="A528" s="66"/>
      <c r="B528" s="59"/>
      <c r="C528" s="16">
        <f>IF(B528="","",IF(ISERROR(MATCH(B528,PJ_Lyklar,0))=TRUE,"***ATHUGIÐ Þessi lykill er ekki til í prófjöfnuði",INDEX(PJ!$A$6:$B$87,MATCH(B528,PJ_Lyklar,0),2)))</f>
      </c>
      <c r="D528" s="65"/>
      <c r="E528" s="65"/>
    </row>
    <row r="529" spans="1:5" s="3" customFormat="1" ht="12">
      <c r="A529" s="66"/>
      <c r="B529" s="59"/>
      <c r="C529" s="16">
        <f>IF(B529="","",IF(ISERROR(MATCH(B529,PJ_Lyklar,0))=TRUE,"***ATHUGIÐ Þessi lykill er ekki til í prófjöfnuði",INDEX(PJ!$A$6:$B$87,MATCH(B529,PJ_Lyklar,0),2)))</f>
      </c>
      <c r="D529" s="65"/>
      <c r="E529" s="65"/>
    </row>
    <row r="530" spans="1:5" s="3" customFormat="1" ht="12">
      <c r="A530" s="66"/>
      <c r="B530" s="59"/>
      <c r="C530" s="16">
        <f>IF(B530="","",IF(ISERROR(MATCH(B530,PJ_Lyklar,0))=TRUE,"***ATHUGIÐ Þessi lykill er ekki til í prófjöfnuði",INDEX(PJ!$A$6:$B$87,MATCH(B530,PJ_Lyklar,0),2)))</f>
      </c>
      <c r="D530" s="65"/>
      <c r="E530" s="65"/>
    </row>
    <row r="531" spans="1:5" s="3" customFormat="1" ht="12">
      <c r="A531" s="66"/>
      <c r="B531" s="59"/>
      <c r="C531" s="16">
        <f>IF(B531="","",IF(ISERROR(MATCH(B531,PJ_Lyklar,0))=TRUE,"***ATHUGIÐ Þessi lykill er ekki til í prófjöfnuði",INDEX(PJ!$A$6:$B$87,MATCH(B531,PJ_Lyklar,0),2)))</f>
      </c>
      <c r="D531" s="65"/>
      <c r="E531" s="65"/>
    </row>
    <row r="532" spans="1:5" s="3" customFormat="1" ht="12">
      <c r="A532" s="66"/>
      <c r="B532" s="59"/>
      <c r="C532" s="16">
        <f>IF(B532="","",IF(ISERROR(MATCH(B532,PJ_Lyklar,0))=TRUE,"***ATHUGIÐ Þessi lykill er ekki til í prófjöfnuði",INDEX(PJ!$A$6:$B$87,MATCH(B532,PJ_Lyklar,0),2)))</f>
      </c>
      <c r="D532" s="65"/>
      <c r="E532" s="65"/>
    </row>
    <row r="533" spans="1:5" s="3" customFormat="1" ht="12">
      <c r="A533" s="66"/>
      <c r="B533" s="59"/>
      <c r="C533" s="16">
        <f>IF(B533="","",IF(ISERROR(MATCH(B533,PJ_Lyklar,0))=TRUE,"***ATHUGIÐ Þessi lykill er ekki til í prófjöfnuði",INDEX(PJ!$A$6:$B$87,MATCH(B533,PJ_Lyklar,0),2)))</f>
      </c>
      <c r="D533" s="65"/>
      <c r="E533" s="65"/>
    </row>
    <row r="534" spans="1:5" s="3" customFormat="1" ht="12">
      <c r="A534" s="66"/>
      <c r="B534" s="59"/>
      <c r="C534" s="16">
        <f>IF(B534="","",IF(ISERROR(MATCH(B534,PJ_Lyklar,0))=TRUE,"***ATHUGIÐ Þessi lykill er ekki til í prófjöfnuði",INDEX(PJ!$A$6:$B$87,MATCH(B534,PJ_Lyklar,0),2)))</f>
      </c>
      <c r="D534" s="65"/>
      <c r="E534" s="65"/>
    </row>
    <row r="535" spans="1:5" s="3" customFormat="1" ht="12">
      <c r="A535" s="66"/>
      <c r="B535" s="59"/>
      <c r="C535" s="16">
        <f>IF(B535="","",IF(ISERROR(MATCH(B535,PJ_Lyklar,0))=TRUE,"***ATHUGIÐ Þessi lykill er ekki til í prófjöfnuði",INDEX(PJ!$A$6:$B$87,MATCH(B535,PJ_Lyklar,0),2)))</f>
      </c>
      <c r="D535" s="65"/>
      <c r="E535" s="65"/>
    </row>
    <row r="536" spans="1:5" s="3" customFormat="1" ht="12">
      <c r="A536" s="66"/>
      <c r="B536" s="59"/>
      <c r="C536" s="16">
        <f>IF(B536="","",IF(ISERROR(MATCH(B536,PJ_Lyklar,0))=TRUE,"***ATHUGIÐ Þessi lykill er ekki til í prófjöfnuði",INDEX(PJ!$A$6:$B$87,MATCH(B536,PJ_Lyklar,0),2)))</f>
      </c>
      <c r="D536" s="65"/>
      <c r="E536" s="65"/>
    </row>
    <row r="537" spans="1:5" s="3" customFormat="1" ht="12">
      <c r="A537" s="66"/>
      <c r="B537" s="59"/>
      <c r="C537" s="16">
        <f>IF(B537="","",IF(ISERROR(MATCH(B537,PJ_Lyklar,0))=TRUE,"***ATHUGIÐ Þessi lykill er ekki til í prófjöfnuði",INDEX(PJ!$A$6:$B$87,MATCH(B537,PJ_Lyklar,0),2)))</f>
      </c>
      <c r="D537" s="65"/>
      <c r="E537" s="65"/>
    </row>
    <row r="538" spans="1:5" s="3" customFormat="1" ht="12">
      <c r="A538" s="66"/>
      <c r="B538" s="59"/>
      <c r="C538" s="16">
        <f>IF(B538="","",IF(ISERROR(MATCH(B538,PJ_Lyklar,0))=TRUE,"***ATHUGIÐ Þessi lykill er ekki til í prófjöfnuði",INDEX(PJ!$A$6:$B$87,MATCH(B538,PJ_Lyklar,0),2)))</f>
      </c>
      <c r="D538" s="65"/>
      <c r="E538" s="65"/>
    </row>
    <row r="539" spans="1:5" s="3" customFormat="1" ht="12">
      <c r="A539" s="66"/>
      <c r="B539" s="59"/>
      <c r="C539" s="16">
        <f>IF(B539="","",IF(ISERROR(MATCH(B539,PJ_Lyklar,0))=TRUE,"***ATHUGIÐ Þessi lykill er ekki til í prófjöfnuði",INDEX(PJ!$A$6:$B$87,MATCH(B539,PJ_Lyklar,0),2)))</f>
      </c>
      <c r="D539" s="65"/>
      <c r="E539" s="65"/>
    </row>
    <row r="540" spans="1:5" s="3" customFormat="1" ht="12">
      <c r="A540" s="66"/>
      <c r="B540" s="59"/>
      <c r="C540" s="16">
        <f>IF(B540="","",IF(ISERROR(MATCH(B540,PJ_Lyklar,0))=TRUE,"***ATHUGIÐ Þessi lykill er ekki til í prófjöfnuði",INDEX(PJ!$A$6:$B$87,MATCH(B540,PJ_Lyklar,0),2)))</f>
      </c>
      <c r="D540" s="65"/>
      <c r="E540" s="65"/>
    </row>
    <row r="541" spans="1:5" s="3" customFormat="1" ht="12">
      <c r="A541" s="66"/>
      <c r="B541" s="59"/>
      <c r="C541" s="16">
        <f>IF(B541="","",IF(ISERROR(MATCH(B541,PJ_Lyklar,0))=TRUE,"***ATHUGIÐ Þessi lykill er ekki til í prófjöfnuði",INDEX(PJ!$A$6:$B$87,MATCH(B541,PJ_Lyklar,0),2)))</f>
      </c>
      <c r="D541" s="65"/>
      <c r="E541" s="65"/>
    </row>
    <row r="542" spans="1:5" s="3" customFormat="1" ht="12">
      <c r="A542" s="66"/>
      <c r="B542" s="59"/>
      <c r="C542" s="16">
        <f>IF(B542="","",IF(ISERROR(MATCH(B542,PJ_Lyklar,0))=TRUE,"***ATHUGIÐ Þessi lykill er ekki til í prófjöfnuði",INDEX(PJ!$A$6:$B$87,MATCH(B542,PJ_Lyklar,0),2)))</f>
      </c>
      <c r="D542" s="65"/>
      <c r="E542" s="65"/>
    </row>
    <row r="543" spans="1:5" s="3" customFormat="1" ht="12">
      <c r="A543" s="66"/>
      <c r="B543" s="59"/>
      <c r="C543" s="16">
        <f>IF(B543="","",IF(ISERROR(MATCH(B543,PJ_Lyklar,0))=TRUE,"***ATHUGIÐ Þessi lykill er ekki til í prófjöfnuði",INDEX(PJ!$A$6:$B$87,MATCH(B543,PJ_Lyklar,0),2)))</f>
      </c>
      <c r="D543" s="65"/>
      <c r="E543" s="65"/>
    </row>
    <row r="544" spans="1:5" s="3" customFormat="1" ht="12">
      <c r="A544" s="66"/>
      <c r="B544" s="59"/>
      <c r="C544" s="16">
        <f>IF(B544="","",IF(ISERROR(MATCH(B544,PJ_Lyklar,0))=TRUE,"***ATHUGIÐ Þessi lykill er ekki til í prófjöfnuði",INDEX(PJ!$A$6:$B$87,MATCH(B544,PJ_Lyklar,0),2)))</f>
      </c>
      <c r="D544" s="65"/>
      <c r="E544" s="65"/>
    </row>
    <row r="545" spans="1:5" s="3" customFormat="1" ht="12">
      <c r="A545" s="66"/>
      <c r="B545" s="59"/>
      <c r="C545" s="16">
        <f>IF(B545="","",IF(ISERROR(MATCH(B545,PJ_Lyklar,0))=TRUE,"***ATHUGIÐ Þessi lykill er ekki til í prófjöfnuði",INDEX(PJ!$A$6:$B$87,MATCH(B545,PJ_Lyklar,0),2)))</f>
      </c>
      <c r="D545" s="65"/>
      <c r="E545" s="65"/>
    </row>
    <row r="546" spans="1:5" s="3" customFormat="1" ht="12">
      <c r="A546" s="66"/>
      <c r="B546" s="59"/>
      <c r="C546" s="16">
        <f>IF(B546="","",IF(ISERROR(MATCH(B546,PJ_Lyklar,0))=TRUE,"***ATHUGIÐ Þessi lykill er ekki til í prófjöfnuði",INDEX(PJ!$A$6:$B$87,MATCH(B546,PJ_Lyklar,0),2)))</f>
      </c>
      <c r="D546" s="65"/>
      <c r="E546" s="65"/>
    </row>
    <row r="547" spans="1:5" s="3" customFormat="1" ht="12">
      <c r="A547" s="66"/>
      <c r="B547" s="59"/>
      <c r="C547" s="16">
        <f>IF(B547="","",IF(ISERROR(MATCH(B547,PJ_Lyklar,0))=TRUE,"***ATHUGIÐ Þessi lykill er ekki til í prófjöfnuði",INDEX(PJ!$A$6:$B$87,MATCH(B547,PJ_Lyklar,0),2)))</f>
      </c>
      <c r="D547" s="65"/>
      <c r="E547" s="65"/>
    </row>
    <row r="548" spans="1:5" s="3" customFormat="1" ht="12">
      <c r="A548" s="66"/>
      <c r="B548" s="59"/>
      <c r="C548" s="16">
        <f>IF(B548="","",IF(ISERROR(MATCH(B548,PJ_Lyklar,0))=TRUE,"***ATHUGIÐ Þessi lykill er ekki til í prófjöfnuði",INDEX(PJ!$A$6:$B$87,MATCH(B548,PJ_Lyklar,0),2)))</f>
      </c>
      <c r="D548" s="65"/>
      <c r="E548" s="65"/>
    </row>
    <row r="549" spans="1:5" s="3" customFormat="1" ht="12">
      <c r="A549" s="66"/>
      <c r="B549" s="59"/>
      <c r="C549" s="16">
        <f>IF(B549="","",IF(ISERROR(MATCH(B549,PJ_Lyklar,0))=TRUE,"***ATHUGIÐ Þessi lykill er ekki til í prófjöfnuði",INDEX(PJ!$A$6:$B$87,MATCH(B549,PJ_Lyklar,0),2)))</f>
      </c>
      <c r="D549" s="65"/>
      <c r="E549" s="65"/>
    </row>
    <row r="550" spans="1:5" s="3" customFormat="1" ht="12">
      <c r="A550" s="66"/>
      <c r="B550" s="59"/>
      <c r="C550" s="16">
        <f>IF(B550="","",IF(ISERROR(MATCH(B550,PJ_Lyklar,0))=TRUE,"***ATHUGIÐ Þessi lykill er ekki til í prófjöfnuði",INDEX(PJ!$A$6:$B$87,MATCH(B550,PJ_Lyklar,0),2)))</f>
      </c>
      <c r="D550" s="65"/>
      <c r="E550" s="65"/>
    </row>
    <row r="551" spans="1:5" s="3" customFormat="1" ht="12">
      <c r="A551" s="66"/>
      <c r="B551" s="59"/>
      <c r="C551" s="16">
        <f>IF(B551="","",IF(ISERROR(MATCH(B551,PJ_Lyklar,0))=TRUE,"***ATHUGIÐ Þessi lykill er ekki til í prófjöfnuði",INDEX(PJ!$A$6:$B$87,MATCH(B551,PJ_Lyklar,0),2)))</f>
      </c>
      <c r="D551" s="65"/>
      <c r="E551" s="65"/>
    </row>
    <row r="552" spans="1:5" s="3" customFormat="1" ht="12">
      <c r="A552" s="66"/>
      <c r="B552" s="59"/>
      <c r="C552" s="16">
        <f>IF(B552="","",IF(ISERROR(MATCH(B552,PJ_Lyklar,0))=TRUE,"***ATHUGIÐ Þessi lykill er ekki til í prófjöfnuði",INDEX(PJ!$A$6:$B$87,MATCH(B552,PJ_Lyklar,0),2)))</f>
      </c>
      <c r="D552" s="65"/>
      <c r="E552" s="65"/>
    </row>
    <row r="553" spans="1:5" s="3" customFormat="1" ht="12">
      <c r="A553" s="66"/>
      <c r="B553" s="59"/>
      <c r="C553" s="16">
        <f>IF(B553="","",IF(ISERROR(MATCH(B553,PJ_Lyklar,0))=TRUE,"***ATHUGIÐ Þessi lykill er ekki til í prófjöfnuði",INDEX(PJ!$A$6:$B$87,MATCH(B553,PJ_Lyklar,0),2)))</f>
      </c>
      <c r="D553" s="65"/>
      <c r="E553" s="65"/>
    </row>
    <row r="554" spans="1:5" s="3" customFormat="1" ht="12">
      <c r="A554" s="66"/>
      <c r="B554" s="59"/>
      <c r="C554" s="16">
        <f>IF(B554="","",IF(ISERROR(MATCH(B554,PJ_Lyklar,0))=TRUE,"***ATHUGIÐ Þessi lykill er ekki til í prófjöfnuði",INDEX(PJ!$A$6:$B$87,MATCH(B554,PJ_Lyklar,0),2)))</f>
      </c>
      <c r="D554" s="65"/>
      <c r="E554" s="65"/>
    </row>
    <row r="555" spans="1:5" s="3" customFormat="1" ht="12">
      <c r="A555" s="66"/>
      <c r="B555" s="59"/>
      <c r="C555" s="16">
        <f>IF(B555="","",IF(ISERROR(MATCH(B555,PJ_Lyklar,0))=TRUE,"***ATHUGIÐ Þessi lykill er ekki til í prófjöfnuði",INDEX(PJ!$A$6:$B$87,MATCH(B555,PJ_Lyklar,0),2)))</f>
      </c>
      <c r="D555" s="65"/>
      <c r="E555" s="65"/>
    </row>
    <row r="556" spans="1:5" s="3" customFormat="1" ht="12">
      <c r="A556" s="66"/>
      <c r="B556" s="59"/>
      <c r="C556" s="16">
        <f>IF(B556="","",IF(ISERROR(MATCH(B556,PJ_Lyklar,0))=TRUE,"***ATHUGIÐ Þessi lykill er ekki til í prófjöfnuði",INDEX(PJ!$A$6:$B$87,MATCH(B556,PJ_Lyklar,0),2)))</f>
      </c>
      <c r="D556" s="65"/>
      <c r="E556" s="65"/>
    </row>
    <row r="557" spans="1:5" s="3" customFormat="1" ht="12">
      <c r="A557" s="66"/>
      <c r="B557" s="59"/>
      <c r="C557" s="16">
        <f>IF(B557="","",IF(ISERROR(MATCH(B557,PJ_Lyklar,0))=TRUE,"***ATHUGIÐ Þessi lykill er ekki til í prófjöfnuði",INDEX(PJ!$A$6:$B$87,MATCH(B557,PJ_Lyklar,0),2)))</f>
      </c>
      <c r="D557" s="65"/>
      <c r="E557" s="65"/>
    </row>
    <row r="558" spans="1:5" s="3" customFormat="1" ht="12">
      <c r="A558" s="66"/>
      <c r="B558" s="59"/>
      <c r="C558" s="16">
        <f>IF(B558="","",IF(ISERROR(MATCH(B558,PJ_Lyklar,0))=TRUE,"***ATHUGIÐ Þessi lykill er ekki til í prófjöfnuði",INDEX(PJ!$A$6:$B$87,MATCH(B558,PJ_Lyklar,0),2)))</f>
      </c>
      <c r="D558" s="65"/>
      <c r="E558" s="65"/>
    </row>
    <row r="559" spans="1:5" s="3" customFormat="1" ht="12">
      <c r="A559" s="66"/>
      <c r="B559" s="59"/>
      <c r="C559" s="16">
        <f>IF(B559="","",IF(ISERROR(MATCH(B559,PJ_Lyklar,0))=TRUE,"***ATHUGIÐ Þessi lykill er ekki til í prófjöfnuði",INDEX(PJ!$A$6:$B$87,MATCH(B559,PJ_Lyklar,0),2)))</f>
      </c>
      <c r="D559" s="65"/>
      <c r="E559" s="65"/>
    </row>
    <row r="560" spans="1:5" s="3" customFormat="1" ht="12">
      <c r="A560" s="66"/>
      <c r="B560" s="59"/>
      <c r="C560" s="16">
        <f>IF(B560="","",IF(ISERROR(MATCH(B560,PJ_Lyklar,0))=TRUE,"***ATHUGIÐ Þessi lykill er ekki til í prófjöfnuði",INDEX(PJ!$A$6:$B$87,MATCH(B560,PJ_Lyklar,0),2)))</f>
      </c>
      <c r="D560" s="65"/>
      <c r="E560" s="65"/>
    </row>
    <row r="561" spans="1:5" s="3" customFormat="1" ht="12">
      <c r="A561" s="66"/>
      <c r="B561" s="59"/>
      <c r="C561" s="16">
        <f>IF(B561="","",IF(ISERROR(MATCH(B561,PJ_Lyklar,0))=TRUE,"***ATHUGIÐ Þessi lykill er ekki til í prófjöfnuði",INDEX(PJ!$A$6:$B$87,MATCH(B561,PJ_Lyklar,0),2)))</f>
      </c>
      <c r="D561" s="65"/>
      <c r="E561" s="65"/>
    </row>
    <row r="562" spans="1:5" s="3" customFormat="1" ht="12">
      <c r="A562" s="66"/>
      <c r="B562" s="59"/>
      <c r="C562" s="16">
        <f>IF(B562="","",IF(ISERROR(MATCH(B562,PJ_Lyklar,0))=TRUE,"***ATHUGIÐ Þessi lykill er ekki til í prófjöfnuði",INDEX(PJ!$A$6:$B$87,MATCH(B562,PJ_Lyklar,0),2)))</f>
      </c>
      <c r="D562" s="65"/>
      <c r="E562" s="65"/>
    </row>
    <row r="563" spans="1:5" s="3" customFormat="1" ht="12">
      <c r="A563" s="66"/>
      <c r="B563" s="59"/>
      <c r="C563" s="16">
        <f>IF(B563="","",IF(ISERROR(MATCH(B563,PJ_Lyklar,0))=TRUE,"***ATHUGIÐ Þessi lykill er ekki til í prófjöfnuði",INDEX(PJ!$A$6:$B$87,MATCH(B563,PJ_Lyklar,0),2)))</f>
      </c>
      <c r="D563" s="65"/>
      <c r="E563" s="65"/>
    </row>
    <row r="564" spans="1:5" s="3" customFormat="1" ht="12">
      <c r="A564" s="66"/>
      <c r="B564" s="59"/>
      <c r="C564" s="16">
        <f>IF(B564="","",IF(ISERROR(MATCH(B564,PJ_Lyklar,0))=TRUE,"***ATHUGIÐ Þessi lykill er ekki til í prófjöfnuði",INDEX(PJ!$A$6:$B$87,MATCH(B564,PJ_Lyklar,0),2)))</f>
      </c>
      <c r="D564" s="65"/>
      <c r="E564" s="65"/>
    </row>
    <row r="565" spans="1:5" s="3" customFormat="1" ht="12">
      <c r="A565" s="66"/>
      <c r="B565" s="59"/>
      <c r="C565" s="16">
        <f>IF(B565="","",IF(ISERROR(MATCH(B565,PJ_Lyklar,0))=TRUE,"***ATHUGIÐ Þessi lykill er ekki til í prófjöfnuði",INDEX(PJ!$A$6:$B$87,MATCH(B565,PJ_Lyklar,0),2)))</f>
      </c>
      <c r="D565" s="65"/>
      <c r="E565" s="65"/>
    </row>
    <row r="566" spans="1:5" s="3" customFormat="1" ht="12">
      <c r="A566" s="66"/>
      <c r="B566" s="59"/>
      <c r="C566" s="16">
        <f>IF(B566="","",IF(ISERROR(MATCH(B566,PJ_Lyklar,0))=TRUE,"***ATHUGIÐ Þessi lykill er ekki til í prófjöfnuði",INDEX(PJ!$A$6:$B$87,MATCH(B566,PJ_Lyklar,0),2)))</f>
      </c>
      <c r="D566" s="65"/>
      <c r="E566" s="65"/>
    </row>
    <row r="567" spans="1:5" s="3" customFormat="1" ht="12">
      <c r="A567" s="66"/>
      <c r="B567" s="59"/>
      <c r="C567" s="16">
        <f>IF(B567="","",IF(ISERROR(MATCH(B567,PJ_Lyklar,0))=TRUE,"***ATHUGIÐ Þessi lykill er ekki til í prófjöfnuði",INDEX(PJ!$A$6:$B$87,MATCH(B567,PJ_Lyklar,0),2)))</f>
      </c>
      <c r="D567" s="65"/>
      <c r="E567" s="65"/>
    </row>
    <row r="568" spans="1:5" s="3" customFormat="1" ht="12">
      <c r="A568" s="66"/>
      <c r="B568" s="59"/>
      <c r="C568" s="16">
        <f>IF(B568="","",IF(ISERROR(MATCH(B568,PJ_Lyklar,0))=TRUE,"***ATHUGIÐ Þessi lykill er ekki til í prófjöfnuði",INDEX(PJ!$A$6:$B$87,MATCH(B568,PJ_Lyklar,0),2)))</f>
      </c>
      <c r="D568" s="65"/>
      <c r="E568" s="65"/>
    </row>
    <row r="569" spans="1:5" s="3" customFormat="1" ht="12">
      <c r="A569" s="66"/>
      <c r="B569" s="59"/>
      <c r="C569" s="16">
        <f>IF(B569="","",IF(ISERROR(MATCH(B569,PJ_Lyklar,0))=TRUE,"***ATHUGIÐ Þessi lykill er ekki til í prófjöfnuði",INDEX(PJ!$A$6:$B$87,MATCH(B569,PJ_Lyklar,0),2)))</f>
      </c>
      <c r="D569" s="65"/>
      <c r="E569" s="65"/>
    </row>
    <row r="570" spans="1:5" s="3" customFormat="1" ht="12">
      <c r="A570" s="66"/>
      <c r="B570" s="59"/>
      <c r="C570" s="16">
        <f>IF(B570="","",IF(ISERROR(MATCH(B570,PJ_Lyklar,0))=TRUE,"***ATHUGIÐ Þessi lykill er ekki til í prófjöfnuði",INDEX(PJ!$A$6:$B$87,MATCH(B570,PJ_Lyklar,0),2)))</f>
      </c>
      <c r="D570" s="65"/>
      <c r="E570" s="65"/>
    </row>
    <row r="571" spans="1:5" s="3" customFormat="1" ht="12">
      <c r="A571" s="66"/>
      <c r="B571" s="59"/>
      <c r="C571" s="16">
        <f>IF(B571="","",IF(ISERROR(MATCH(B571,PJ_Lyklar,0))=TRUE,"***ATHUGIÐ Þessi lykill er ekki til í prófjöfnuði",INDEX(PJ!$A$6:$B$87,MATCH(B571,PJ_Lyklar,0),2)))</f>
      </c>
      <c r="D571" s="65"/>
      <c r="E571" s="65"/>
    </row>
    <row r="572" spans="1:5" s="3" customFormat="1" ht="12">
      <c r="A572" s="66"/>
      <c r="B572" s="59"/>
      <c r="C572" s="16">
        <f>IF(B572="","",IF(ISERROR(MATCH(B572,PJ_Lyklar,0))=TRUE,"***ATHUGIÐ Þessi lykill er ekki til í prófjöfnuði",INDEX(PJ!$A$6:$B$87,MATCH(B572,PJ_Lyklar,0),2)))</f>
      </c>
      <c r="D572" s="65"/>
      <c r="E572" s="65"/>
    </row>
    <row r="573" spans="1:5" s="3" customFormat="1" ht="12">
      <c r="A573" s="66"/>
      <c r="B573" s="59"/>
      <c r="C573" s="16">
        <f>IF(B573="","",IF(ISERROR(MATCH(B573,PJ_Lyklar,0))=TRUE,"***ATHUGIÐ Þessi lykill er ekki til í prófjöfnuði",INDEX(PJ!$A$6:$B$87,MATCH(B573,PJ_Lyklar,0),2)))</f>
      </c>
      <c r="D573" s="65"/>
      <c r="E573" s="65"/>
    </row>
    <row r="574" spans="1:5" s="3" customFormat="1" ht="12">
      <c r="A574" s="66"/>
      <c r="B574" s="59"/>
      <c r="C574" s="16">
        <f>IF(B574="","",IF(ISERROR(MATCH(B574,PJ_Lyklar,0))=TRUE,"***ATHUGIÐ Þessi lykill er ekki til í prófjöfnuði",INDEX(PJ!$A$6:$B$87,MATCH(B574,PJ_Lyklar,0),2)))</f>
      </c>
      <c r="D574" s="65"/>
      <c r="E574" s="65"/>
    </row>
    <row r="575" spans="1:5" s="3" customFormat="1" ht="12">
      <c r="A575" s="66"/>
      <c r="B575" s="59"/>
      <c r="C575" s="16">
        <f>IF(B575="","",IF(ISERROR(MATCH(B575,PJ_Lyklar,0))=TRUE,"***ATHUGIÐ Þessi lykill er ekki til í prófjöfnuði",INDEX(PJ!$A$6:$B$87,MATCH(B575,PJ_Lyklar,0),2)))</f>
      </c>
      <c r="D575" s="65"/>
      <c r="E575" s="65"/>
    </row>
    <row r="576" spans="1:5" s="3" customFormat="1" ht="12">
      <c r="A576" s="66"/>
      <c r="B576" s="59"/>
      <c r="C576" s="16">
        <f>IF(B576="","",IF(ISERROR(MATCH(B576,PJ_Lyklar,0))=TRUE,"***ATHUGIÐ Þessi lykill er ekki til í prófjöfnuði",INDEX(PJ!$A$6:$B$87,MATCH(B576,PJ_Lyklar,0),2)))</f>
      </c>
      <c r="D576" s="65"/>
      <c r="E576" s="65"/>
    </row>
    <row r="577" spans="1:5" s="3" customFormat="1" ht="12">
      <c r="A577" s="66"/>
      <c r="B577" s="59"/>
      <c r="C577" s="16">
        <f>IF(B577="","",IF(ISERROR(MATCH(B577,PJ_Lyklar,0))=TRUE,"***ATHUGIÐ Þessi lykill er ekki til í prófjöfnuði",INDEX(PJ!$A$6:$B$87,MATCH(B577,PJ_Lyklar,0),2)))</f>
      </c>
      <c r="D577" s="65"/>
      <c r="E577" s="65"/>
    </row>
    <row r="578" spans="1:5" s="3" customFormat="1" ht="12">
      <c r="A578" s="66"/>
      <c r="B578" s="59"/>
      <c r="C578" s="16">
        <f>IF(B578="","",IF(ISERROR(MATCH(B578,PJ_Lyklar,0))=TRUE,"***ATHUGIÐ Þessi lykill er ekki til í prófjöfnuði",INDEX(PJ!$A$6:$B$87,MATCH(B578,PJ_Lyklar,0),2)))</f>
      </c>
      <c r="D578" s="65"/>
      <c r="E578" s="65"/>
    </row>
    <row r="579" spans="1:5" s="3" customFormat="1" ht="12">
      <c r="A579" s="66"/>
      <c r="B579" s="59"/>
      <c r="C579" s="16">
        <f>IF(B579="","",IF(ISERROR(MATCH(B579,PJ_Lyklar,0))=TRUE,"***ATHUGIÐ Þessi lykill er ekki til í prófjöfnuði",INDEX(PJ!$A$6:$B$87,MATCH(B579,PJ_Lyklar,0),2)))</f>
      </c>
      <c r="D579" s="65"/>
      <c r="E579" s="65"/>
    </row>
    <row r="580" spans="1:5" s="3" customFormat="1" ht="12">
      <c r="A580" s="66"/>
      <c r="B580" s="59"/>
      <c r="C580" s="16">
        <f>IF(B580="","",IF(ISERROR(MATCH(B580,PJ_Lyklar,0))=TRUE,"***ATHUGIÐ Þessi lykill er ekki til í prófjöfnuði",INDEX(PJ!$A$6:$B$87,MATCH(B580,PJ_Lyklar,0),2)))</f>
      </c>
      <c r="D580" s="65"/>
      <c r="E580" s="65"/>
    </row>
    <row r="581" spans="1:5" s="3" customFormat="1" ht="12">
      <c r="A581" s="66"/>
      <c r="B581" s="59"/>
      <c r="C581" s="16">
        <f>IF(B581="","",IF(ISERROR(MATCH(B581,PJ_Lyklar,0))=TRUE,"***ATHUGIÐ Þessi lykill er ekki til í prófjöfnuði",INDEX(PJ!$A$6:$B$87,MATCH(B581,PJ_Lyklar,0),2)))</f>
      </c>
      <c r="D581" s="65"/>
      <c r="E581" s="65"/>
    </row>
    <row r="582" spans="1:5" s="3" customFormat="1" ht="12">
      <c r="A582" s="66"/>
      <c r="B582" s="59"/>
      <c r="C582" s="16">
        <f>IF(B582="","",IF(ISERROR(MATCH(B582,PJ_Lyklar,0))=TRUE,"***ATHUGIÐ Þessi lykill er ekki til í prófjöfnuði",INDEX(PJ!$A$6:$B$87,MATCH(B582,PJ_Lyklar,0),2)))</f>
      </c>
      <c r="D582" s="65"/>
      <c r="E582" s="65"/>
    </row>
    <row r="583" spans="1:5" s="3" customFormat="1" ht="12">
      <c r="A583" s="66"/>
      <c r="B583" s="59"/>
      <c r="C583" s="16">
        <f>IF(B583="","",IF(ISERROR(MATCH(B583,PJ_Lyklar,0))=TRUE,"***ATHUGIÐ Þessi lykill er ekki til í prófjöfnuði",INDEX(PJ!$A$6:$B$87,MATCH(B583,PJ_Lyklar,0),2)))</f>
      </c>
      <c r="D583" s="65"/>
      <c r="E583" s="65"/>
    </row>
    <row r="584" spans="1:5" s="3" customFormat="1" ht="12">
      <c r="A584" s="66"/>
      <c r="B584" s="59"/>
      <c r="C584" s="16">
        <f>IF(B584="","",IF(ISERROR(MATCH(B584,PJ_Lyklar,0))=TRUE,"***ATHUGIÐ Þessi lykill er ekki til í prófjöfnuði",INDEX(PJ!$A$6:$B$87,MATCH(B584,PJ_Lyklar,0),2)))</f>
      </c>
      <c r="D584" s="65"/>
      <c r="E584" s="65"/>
    </row>
    <row r="585" spans="1:5" s="3" customFormat="1" ht="12">
      <c r="A585" s="66"/>
      <c r="B585" s="59"/>
      <c r="C585" s="16">
        <f>IF(B585="","",IF(ISERROR(MATCH(B585,PJ_Lyklar,0))=TRUE,"***ATHUGIÐ Þessi lykill er ekki til í prófjöfnuði",INDEX(PJ!$A$6:$B$87,MATCH(B585,PJ_Lyklar,0),2)))</f>
      </c>
      <c r="D585" s="65"/>
      <c r="E585" s="65"/>
    </row>
    <row r="586" spans="1:5" s="3" customFormat="1" ht="12">
      <c r="A586" s="66"/>
      <c r="B586" s="59"/>
      <c r="C586" s="16">
        <f>IF(B586="","",IF(ISERROR(MATCH(B586,PJ_Lyklar,0))=TRUE,"***ATHUGIÐ Þessi lykill er ekki til í prófjöfnuði",INDEX(PJ!$A$6:$B$87,MATCH(B586,PJ_Lyklar,0),2)))</f>
      </c>
      <c r="D586" s="65"/>
      <c r="E586" s="65"/>
    </row>
    <row r="587" spans="1:5" s="3" customFormat="1" ht="12">
      <c r="A587" s="66"/>
      <c r="B587" s="59"/>
      <c r="C587" s="16">
        <f>IF(B587="","",IF(ISERROR(MATCH(B587,PJ_Lyklar,0))=TRUE,"***ATHUGIÐ Þessi lykill er ekki til í prófjöfnuði",INDEX(PJ!$A$6:$B$87,MATCH(B587,PJ_Lyklar,0),2)))</f>
      </c>
      <c r="D587" s="65"/>
      <c r="E587" s="65"/>
    </row>
    <row r="588" spans="1:5" s="3" customFormat="1" ht="12">
      <c r="A588" s="66"/>
      <c r="B588" s="59"/>
      <c r="C588" s="16">
        <f>IF(B588="","",IF(ISERROR(MATCH(B588,PJ_Lyklar,0))=TRUE,"***ATHUGIÐ Þessi lykill er ekki til í prófjöfnuði",INDEX(PJ!$A$6:$B$87,MATCH(B588,PJ_Lyklar,0),2)))</f>
      </c>
      <c r="D588" s="65"/>
      <c r="E588" s="65"/>
    </row>
    <row r="589" spans="1:5" s="3" customFormat="1" ht="12">
      <c r="A589" s="66"/>
      <c r="B589" s="59"/>
      <c r="C589" s="16">
        <f>IF(B589="","",IF(ISERROR(MATCH(B589,PJ_Lyklar,0))=TRUE,"***ATHUGIÐ Þessi lykill er ekki til í prófjöfnuði",INDEX(PJ!$A$6:$B$87,MATCH(B589,PJ_Lyklar,0),2)))</f>
      </c>
      <c r="D589" s="65"/>
      <c r="E589" s="65"/>
    </row>
    <row r="590" spans="1:5" s="3" customFormat="1" ht="12">
      <c r="A590" s="66"/>
      <c r="B590" s="59"/>
      <c r="C590" s="16">
        <f>IF(B590="","",IF(ISERROR(MATCH(B590,PJ_Lyklar,0))=TRUE,"***ATHUGIÐ Þessi lykill er ekki til í prófjöfnuði",INDEX(PJ!$A$6:$B$87,MATCH(B590,PJ_Lyklar,0),2)))</f>
      </c>
      <c r="D590" s="65"/>
      <c r="E590" s="65"/>
    </row>
    <row r="591" spans="1:5" s="3" customFormat="1" ht="12">
      <c r="A591" s="66"/>
      <c r="B591" s="59"/>
      <c r="C591" s="16">
        <f>IF(B591="","",IF(ISERROR(MATCH(B591,PJ_Lyklar,0))=TRUE,"***ATHUGIÐ Þessi lykill er ekki til í prófjöfnuði",INDEX(PJ!$A$6:$B$87,MATCH(B591,PJ_Lyklar,0),2)))</f>
      </c>
      <c r="D591" s="65"/>
      <c r="E591" s="65"/>
    </row>
    <row r="592" spans="1:5" s="3" customFormat="1" ht="12">
      <c r="A592" s="66"/>
      <c r="B592" s="59"/>
      <c r="C592" s="16">
        <f>IF(B592="","",IF(ISERROR(MATCH(B592,PJ_Lyklar,0))=TRUE,"***ATHUGIÐ Þessi lykill er ekki til í prófjöfnuði",INDEX(PJ!$A$6:$B$87,MATCH(B592,PJ_Lyklar,0),2)))</f>
      </c>
      <c r="D592" s="65"/>
      <c r="E592" s="65"/>
    </row>
    <row r="593" spans="1:5" s="3" customFormat="1" ht="12">
      <c r="A593" s="66"/>
      <c r="B593" s="59"/>
      <c r="C593" s="16">
        <f>IF(B593="","",IF(ISERROR(MATCH(B593,PJ_Lyklar,0))=TRUE,"***ATHUGIÐ Þessi lykill er ekki til í prófjöfnuði",INDEX(PJ!$A$6:$B$87,MATCH(B593,PJ_Lyklar,0),2)))</f>
      </c>
      <c r="D593" s="65"/>
      <c r="E593" s="65"/>
    </row>
    <row r="594" spans="1:5" s="3" customFormat="1" ht="12">
      <c r="A594" s="66"/>
      <c r="B594" s="59"/>
      <c r="C594" s="16">
        <f>IF(B594="","",IF(ISERROR(MATCH(B594,PJ_Lyklar,0))=TRUE,"***ATHUGIÐ Þessi lykill er ekki til í prófjöfnuði",INDEX(PJ!$A$6:$B$87,MATCH(B594,PJ_Lyklar,0),2)))</f>
      </c>
      <c r="D594" s="65"/>
      <c r="E594" s="65"/>
    </row>
    <row r="595" spans="1:5" s="3" customFormat="1" ht="12">
      <c r="A595" s="66"/>
      <c r="B595" s="59"/>
      <c r="C595" s="16">
        <f>IF(B595="","",IF(ISERROR(MATCH(B595,PJ_Lyklar,0))=TRUE,"***ATHUGIÐ Þessi lykill er ekki til í prófjöfnuði",INDEX(PJ!$A$6:$B$87,MATCH(B595,PJ_Lyklar,0),2)))</f>
      </c>
      <c r="D595" s="65"/>
      <c r="E595" s="65"/>
    </row>
    <row r="596" spans="1:5" s="3" customFormat="1" ht="12">
      <c r="A596" s="66"/>
      <c r="B596" s="59"/>
      <c r="C596" s="16">
        <f>IF(B596="","",IF(ISERROR(MATCH(B596,PJ_Lyklar,0))=TRUE,"***ATHUGIÐ Þessi lykill er ekki til í prófjöfnuði",INDEX(PJ!$A$6:$B$87,MATCH(B596,PJ_Lyklar,0),2)))</f>
      </c>
      <c r="D596" s="65"/>
      <c r="E596" s="65"/>
    </row>
    <row r="597" spans="1:5" s="3" customFormat="1" ht="12">
      <c r="A597" s="66"/>
      <c r="B597" s="59"/>
      <c r="C597" s="16">
        <f>IF(B597="","",IF(ISERROR(MATCH(B597,PJ_Lyklar,0))=TRUE,"***ATHUGIÐ Þessi lykill er ekki til í prófjöfnuði",INDEX(PJ!$A$6:$B$87,MATCH(B597,PJ_Lyklar,0),2)))</f>
      </c>
      <c r="D597" s="65"/>
      <c r="E597" s="65"/>
    </row>
    <row r="598" spans="1:5" s="3" customFormat="1" ht="12">
      <c r="A598" s="66"/>
      <c r="B598" s="59"/>
      <c r="C598" s="16">
        <f>IF(B598="","",IF(ISERROR(MATCH(B598,PJ_Lyklar,0))=TRUE,"***ATHUGIÐ Þessi lykill er ekki til í prófjöfnuði",INDEX(PJ!$A$6:$B$87,MATCH(B598,PJ_Lyklar,0),2)))</f>
      </c>
      <c r="D598" s="65"/>
      <c r="E598" s="65"/>
    </row>
    <row r="599" spans="1:5" s="3" customFormat="1" ht="12">
      <c r="A599" s="66"/>
      <c r="B599" s="59"/>
      <c r="C599" s="16">
        <f>IF(B599="","",IF(ISERROR(MATCH(B599,PJ_Lyklar,0))=TRUE,"***ATHUGIÐ Þessi lykill er ekki til í prófjöfnuði",INDEX(PJ!$A$6:$B$87,MATCH(B599,PJ_Lyklar,0),2)))</f>
      </c>
      <c r="D599" s="65"/>
      <c r="E599" s="65"/>
    </row>
    <row r="600" spans="1:5" s="3" customFormat="1" ht="12">
      <c r="A600" s="66"/>
      <c r="B600" s="59"/>
      <c r="C600" s="16">
        <f>IF(B600="","",IF(ISERROR(MATCH(B600,PJ_Lyklar,0))=TRUE,"***ATHUGIÐ Þessi lykill er ekki til í prófjöfnuði",INDEX(PJ!$A$6:$B$87,MATCH(B600,PJ_Lyklar,0),2)))</f>
      </c>
      <c r="D600" s="65"/>
      <c r="E600" s="65"/>
    </row>
    <row r="601" spans="1:5" s="3" customFormat="1" ht="12">
      <c r="A601" s="66"/>
      <c r="B601" s="59"/>
      <c r="C601" s="16">
        <f>IF(B601="","",IF(ISERROR(MATCH(B601,PJ_Lyklar,0))=TRUE,"***ATHUGIÐ Þessi lykill er ekki til í prófjöfnuði",INDEX(PJ!$A$6:$B$87,MATCH(B601,PJ_Lyklar,0),2)))</f>
      </c>
      <c r="D601" s="65"/>
      <c r="E601" s="65"/>
    </row>
    <row r="602" spans="1:5" s="3" customFormat="1" ht="12">
      <c r="A602" s="66"/>
      <c r="B602" s="59"/>
      <c r="C602" s="16">
        <f>IF(B602="","",IF(ISERROR(MATCH(B602,PJ_Lyklar,0))=TRUE,"***ATHUGIÐ Þessi lykill er ekki til í prófjöfnuði",INDEX(PJ!$A$6:$B$87,MATCH(B602,PJ_Lyklar,0),2)))</f>
      </c>
      <c r="D602" s="65"/>
      <c r="E602" s="65"/>
    </row>
    <row r="603" spans="1:5" s="3" customFormat="1" ht="12">
      <c r="A603" s="66"/>
      <c r="B603" s="59"/>
      <c r="C603" s="16">
        <f>IF(B603="","",IF(ISERROR(MATCH(B603,PJ_Lyklar,0))=TRUE,"***ATHUGIÐ Þessi lykill er ekki til í prófjöfnuði",INDEX(PJ!$A$6:$B$87,MATCH(B603,PJ_Lyklar,0),2)))</f>
      </c>
      <c r="D603" s="65"/>
      <c r="E603" s="65"/>
    </row>
    <row r="604" spans="1:5" s="3" customFormat="1" ht="12">
      <c r="A604" s="66"/>
      <c r="B604" s="59"/>
      <c r="C604" s="16">
        <f>IF(B604="","",IF(ISERROR(MATCH(B604,PJ_Lyklar,0))=TRUE,"***ATHUGIÐ Þessi lykill er ekki til í prófjöfnuði",INDEX(PJ!$A$6:$B$87,MATCH(B604,PJ_Lyklar,0),2)))</f>
      </c>
      <c r="D604" s="65"/>
      <c r="E604" s="65"/>
    </row>
    <row r="605" spans="1:5" s="3" customFormat="1" ht="12">
      <c r="A605" s="66"/>
      <c r="B605" s="59"/>
      <c r="C605" s="16">
        <f>IF(B605="","",IF(ISERROR(MATCH(B605,PJ_Lyklar,0))=TRUE,"***ATHUGIÐ Þessi lykill er ekki til í prófjöfnuði",INDEX(PJ!$A$6:$B$87,MATCH(B605,PJ_Lyklar,0),2)))</f>
      </c>
      <c r="D605" s="65"/>
      <c r="E605" s="65"/>
    </row>
    <row r="606" spans="1:5" s="3" customFormat="1" ht="12">
      <c r="A606" s="66"/>
      <c r="B606" s="59"/>
      <c r="C606" s="16">
        <f>IF(B606="","",IF(ISERROR(MATCH(B606,PJ_Lyklar,0))=TRUE,"***ATHUGIÐ Þessi lykill er ekki til í prófjöfnuði",INDEX(PJ!$A$6:$B$87,MATCH(B606,PJ_Lyklar,0),2)))</f>
      </c>
      <c r="D606" s="65"/>
      <c r="E606" s="65"/>
    </row>
    <row r="607" spans="1:5" s="3" customFormat="1" ht="12">
      <c r="A607" s="66"/>
      <c r="B607" s="59"/>
      <c r="C607" s="16">
        <f>IF(B607="","",IF(ISERROR(MATCH(B607,PJ_Lyklar,0))=TRUE,"***ATHUGIÐ Þessi lykill er ekki til í prófjöfnuði",INDEX(PJ!$A$6:$B$87,MATCH(B607,PJ_Lyklar,0),2)))</f>
      </c>
      <c r="D607" s="65"/>
      <c r="E607" s="65"/>
    </row>
    <row r="608" spans="1:5" s="3" customFormat="1" ht="12">
      <c r="A608" s="66"/>
      <c r="B608" s="59"/>
      <c r="C608" s="16">
        <f>IF(B608="","",IF(ISERROR(MATCH(B608,PJ_Lyklar,0))=TRUE,"***ATHUGIÐ Þessi lykill er ekki til í prófjöfnuði",INDEX(PJ!$A$6:$B$87,MATCH(B608,PJ_Lyklar,0),2)))</f>
      </c>
      <c r="D608" s="65"/>
      <c r="E608" s="65"/>
    </row>
    <row r="609" spans="1:5" s="3" customFormat="1" ht="12">
      <c r="A609" s="66"/>
      <c r="B609" s="59"/>
      <c r="C609" s="16">
        <f>IF(B609="","",IF(ISERROR(MATCH(B609,PJ_Lyklar,0))=TRUE,"***ATHUGIÐ Þessi lykill er ekki til í prófjöfnuði",INDEX(PJ!$A$6:$B$87,MATCH(B609,PJ_Lyklar,0),2)))</f>
      </c>
      <c r="D609" s="65"/>
      <c r="E609" s="65"/>
    </row>
    <row r="610" spans="1:5" s="3" customFormat="1" ht="12">
      <c r="A610" s="66"/>
      <c r="B610" s="59"/>
      <c r="C610" s="16">
        <f>IF(B610="","",IF(ISERROR(MATCH(B610,PJ_Lyklar,0))=TRUE,"***ATHUGIÐ Þessi lykill er ekki til í prófjöfnuði",INDEX(PJ!$A$6:$B$87,MATCH(B610,PJ_Lyklar,0),2)))</f>
      </c>
      <c r="D610" s="65"/>
      <c r="E610" s="65"/>
    </row>
    <row r="611" spans="1:5" s="3" customFormat="1" ht="12">
      <c r="A611" s="66"/>
      <c r="B611" s="59"/>
      <c r="C611" s="16">
        <f>IF(B611="","",IF(ISERROR(MATCH(B611,PJ_Lyklar,0))=TRUE,"***ATHUGIÐ Þessi lykill er ekki til í prófjöfnuði",INDEX(PJ!$A$6:$B$87,MATCH(B611,PJ_Lyklar,0),2)))</f>
      </c>
      <c r="D611" s="65"/>
      <c r="E611" s="65"/>
    </row>
    <row r="612" spans="1:5" s="3" customFormat="1" ht="12">
      <c r="A612" s="66"/>
      <c r="B612" s="59"/>
      <c r="C612" s="16">
        <f>IF(B612="","",IF(ISERROR(MATCH(B612,PJ_Lyklar,0))=TRUE,"***ATHUGIÐ Þessi lykill er ekki til í prófjöfnuði",INDEX(PJ!$A$6:$B$87,MATCH(B612,PJ_Lyklar,0),2)))</f>
      </c>
      <c r="D612" s="65"/>
      <c r="E612" s="65"/>
    </row>
    <row r="613" spans="1:5" s="3" customFormat="1" ht="12">
      <c r="A613" s="66"/>
      <c r="B613" s="59"/>
      <c r="C613" s="16">
        <f>IF(B613="","",IF(ISERROR(MATCH(B613,PJ_Lyklar,0))=TRUE,"***ATHUGIÐ Þessi lykill er ekki til í prófjöfnuði",INDEX(PJ!$A$6:$B$87,MATCH(B613,PJ_Lyklar,0),2)))</f>
      </c>
      <c r="D613" s="65"/>
      <c r="E613" s="65"/>
    </row>
    <row r="614" spans="1:5" s="3" customFormat="1" ht="12">
      <c r="A614" s="66"/>
      <c r="B614" s="59"/>
      <c r="C614" s="16">
        <f>IF(B614="","",IF(ISERROR(MATCH(B614,PJ_Lyklar,0))=TRUE,"***ATHUGIÐ Þessi lykill er ekki til í prófjöfnuði",INDEX(PJ!$A$6:$B$87,MATCH(B614,PJ_Lyklar,0),2)))</f>
      </c>
      <c r="D614" s="65"/>
      <c r="E614" s="65"/>
    </row>
    <row r="615" spans="1:5" s="3" customFormat="1" ht="12">
      <c r="A615" s="66"/>
      <c r="B615" s="59"/>
      <c r="C615" s="16">
        <f>IF(B615="","",IF(ISERROR(MATCH(B615,PJ_Lyklar,0))=TRUE,"***ATHUGIÐ Þessi lykill er ekki til í prófjöfnuði",INDEX(PJ!$A$6:$B$87,MATCH(B615,PJ_Lyklar,0),2)))</f>
      </c>
      <c r="D615" s="65"/>
      <c r="E615" s="65"/>
    </row>
    <row r="616" spans="1:5" s="3" customFormat="1" ht="12">
      <c r="A616" s="66"/>
      <c r="B616" s="59"/>
      <c r="C616" s="16">
        <f>IF(B616="","",IF(ISERROR(MATCH(B616,PJ_Lyklar,0))=TRUE,"***ATHUGIÐ Þessi lykill er ekki til í prófjöfnuði",INDEX(PJ!$A$6:$B$87,MATCH(B616,PJ_Lyklar,0),2)))</f>
      </c>
      <c r="D616" s="65"/>
      <c r="E616" s="65"/>
    </row>
    <row r="617" spans="1:5" s="3" customFormat="1" ht="12">
      <c r="A617" s="66"/>
      <c r="B617" s="59"/>
      <c r="C617" s="16">
        <f>IF(B617="","",IF(ISERROR(MATCH(B617,PJ_Lyklar,0))=TRUE,"***ATHUGIÐ Þessi lykill er ekki til í prófjöfnuði",INDEX(PJ!$A$6:$B$87,MATCH(B617,PJ_Lyklar,0),2)))</f>
      </c>
      <c r="D617" s="65"/>
      <c r="E617" s="65"/>
    </row>
    <row r="618" spans="1:5" s="3" customFormat="1" ht="12">
      <c r="A618" s="66"/>
      <c r="B618" s="59"/>
      <c r="C618" s="16">
        <f>IF(B618="","",IF(ISERROR(MATCH(B618,PJ_Lyklar,0))=TRUE,"***ATHUGIÐ Þessi lykill er ekki til í prófjöfnuði",INDEX(PJ!$A$6:$B$87,MATCH(B618,PJ_Lyklar,0),2)))</f>
      </c>
      <c r="D618" s="65"/>
      <c r="E618" s="65"/>
    </row>
    <row r="619" spans="1:5" s="3" customFormat="1" ht="12">
      <c r="A619" s="66"/>
      <c r="B619" s="59"/>
      <c r="C619" s="16">
        <f>IF(B619="","",IF(ISERROR(MATCH(B619,PJ_Lyklar,0))=TRUE,"***ATHUGIÐ Þessi lykill er ekki til í prófjöfnuði",INDEX(PJ!$A$6:$B$87,MATCH(B619,PJ_Lyklar,0),2)))</f>
      </c>
      <c r="D619" s="65"/>
      <c r="E619" s="65"/>
    </row>
    <row r="620" spans="1:5" s="3" customFormat="1" ht="12">
      <c r="A620" s="66"/>
      <c r="B620" s="59"/>
      <c r="C620" s="16">
        <f>IF(B620="","",IF(ISERROR(MATCH(B620,PJ_Lyklar,0))=TRUE,"***ATHUGIÐ Þessi lykill er ekki til í prófjöfnuði",INDEX(PJ!$A$6:$B$87,MATCH(B620,PJ_Lyklar,0),2)))</f>
      </c>
      <c r="D620" s="65"/>
      <c r="E620" s="65"/>
    </row>
    <row r="621" spans="1:5" s="3" customFormat="1" ht="12">
      <c r="A621" s="66"/>
      <c r="B621" s="59"/>
      <c r="C621" s="16">
        <f>IF(B621="","",IF(ISERROR(MATCH(B621,PJ_Lyklar,0))=TRUE,"***ATHUGIÐ Þessi lykill er ekki til í prófjöfnuði",INDEX(PJ!$A$6:$B$87,MATCH(B621,PJ_Lyklar,0),2)))</f>
      </c>
      <c r="D621" s="65"/>
      <c r="E621" s="65"/>
    </row>
    <row r="622" spans="1:5" s="3" customFormat="1" ht="12">
      <c r="A622" s="66"/>
      <c r="B622" s="59"/>
      <c r="C622" s="16">
        <f>IF(B622="","",IF(ISERROR(MATCH(B622,PJ_Lyklar,0))=TRUE,"***ATHUGIÐ Þessi lykill er ekki til í prófjöfnuði",INDEX(PJ!$A$6:$B$87,MATCH(B622,PJ_Lyklar,0),2)))</f>
      </c>
      <c r="D622" s="65"/>
      <c r="E622" s="65"/>
    </row>
    <row r="623" spans="1:5" s="3" customFormat="1" ht="12">
      <c r="A623" s="66"/>
      <c r="B623" s="59"/>
      <c r="C623" s="16">
        <f>IF(B623="","",IF(ISERROR(MATCH(B623,PJ_Lyklar,0))=TRUE,"***ATHUGIÐ Þessi lykill er ekki til í prófjöfnuði",INDEX(PJ!$A$6:$B$87,MATCH(B623,PJ_Lyklar,0),2)))</f>
      </c>
      <c r="D623" s="65"/>
      <c r="E623" s="65"/>
    </row>
    <row r="624" spans="1:5" s="3" customFormat="1" ht="12">
      <c r="A624" s="66"/>
      <c r="B624" s="59"/>
      <c r="C624" s="16">
        <f>IF(B624="","",IF(ISERROR(MATCH(B624,PJ_Lyklar,0))=TRUE,"***ATHUGIÐ Þessi lykill er ekki til í prófjöfnuði",INDEX(PJ!$A$6:$B$87,MATCH(B624,PJ_Lyklar,0),2)))</f>
      </c>
      <c r="D624" s="65"/>
      <c r="E624" s="65"/>
    </row>
    <row r="625" spans="1:5" s="3" customFormat="1" ht="12">
      <c r="A625" s="66"/>
      <c r="B625" s="59"/>
      <c r="C625" s="16">
        <f>IF(B625="","",IF(ISERROR(MATCH(B625,PJ_Lyklar,0))=TRUE,"***ATHUGIÐ Þessi lykill er ekki til í prófjöfnuði",INDEX(PJ!$A$6:$B$87,MATCH(B625,PJ_Lyklar,0),2)))</f>
      </c>
      <c r="D625" s="65"/>
      <c r="E625" s="65"/>
    </row>
    <row r="626" spans="1:5" s="3" customFormat="1" ht="12">
      <c r="A626" s="66"/>
      <c r="B626" s="59"/>
      <c r="C626" s="16">
        <f>IF(B626="","",IF(ISERROR(MATCH(B626,PJ_Lyklar,0))=TRUE,"***ATHUGIÐ Þessi lykill er ekki til í prófjöfnuði",INDEX(PJ!$A$6:$B$87,MATCH(B626,PJ_Lyklar,0),2)))</f>
      </c>
      <c r="D626" s="65"/>
      <c r="E626" s="65"/>
    </row>
    <row r="627" spans="1:5" s="3" customFormat="1" ht="12">
      <c r="A627" s="66"/>
      <c r="B627" s="59"/>
      <c r="C627" s="16">
        <f>IF(B627="","",IF(ISERROR(MATCH(B627,PJ_Lyklar,0))=TRUE,"***ATHUGIÐ Þessi lykill er ekki til í prófjöfnuði",INDEX(PJ!$A$6:$B$87,MATCH(B627,PJ_Lyklar,0),2)))</f>
      </c>
      <c r="D627" s="65"/>
      <c r="E627" s="65"/>
    </row>
    <row r="628" spans="1:5" s="3" customFormat="1" ht="12">
      <c r="A628" s="66"/>
      <c r="B628" s="59"/>
      <c r="C628" s="16">
        <f>IF(B628="","",IF(ISERROR(MATCH(B628,PJ_Lyklar,0))=TRUE,"***ATHUGIÐ Þessi lykill er ekki til í prófjöfnuði",INDEX(PJ!$A$6:$B$87,MATCH(B628,PJ_Lyklar,0),2)))</f>
      </c>
      <c r="D628" s="65"/>
      <c r="E628" s="65"/>
    </row>
    <row r="629" spans="1:5" s="3" customFormat="1" ht="12">
      <c r="A629" s="66"/>
      <c r="B629" s="59"/>
      <c r="C629" s="16">
        <f>IF(B629="","",IF(ISERROR(MATCH(B629,PJ_Lyklar,0))=TRUE,"***ATHUGIÐ Þessi lykill er ekki til í prófjöfnuði",INDEX(PJ!$A$6:$B$87,MATCH(B629,PJ_Lyklar,0),2)))</f>
      </c>
      <c r="D629" s="65"/>
      <c r="E629" s="65"/>
    </row>
    <row r="630" spans="1:5" s="3" customFormat="1" ht="12">
      <c r="A630" s="66"/>
      <c r="B630" s="59"/>
      <c r="C630" s="16">
        <f>IF(B630="","",IF(ISERROR(MATCH(B630,PJ_Lyklar,0))=TRUE,"***ATHUGIÐ Þessi lykill er ekki til í prófjöfnuði",INDEX(PJ!$A$6:$B$87,MATCH(B630,PJ_Lyklar,0),2)))</f>
      </c>
      <c r="D630" s="65"/>
      <c r="E630" s="65"/>
    </row>
    <row r="631" spans="1:5" s="3" customFormat="1" ht="12">
      <c r="A631" s="66"/>
      <c r="B631" s="59"/>
      <c r="C631" s="16">
        <f>IF(B631="","",IF(ISERROR(MATCH(B631,PJ_Lyklar,0))=TRUE,"***ATHUGIÐ Þessi lykill er ekki til í prófjöfnuði",INDEX(PJ!$A$6:$B$87,MATCH(B631,PJ_Lyklar,0),2)))</f>
      </c>
      <c r="D631" s="65"/>
      <c r="E631" s="65"/>
    </row>
    <row r="632" spans="1:5" s="3" customFormat="1" ht="12">
      <c r="A632" s="66"/>
      <c r="B632" s="59"/>
      <c r="C632" s="16">
        <f>IF(B632="","",IF(ISERROR(MATCH(B632,PJ_Lyklar,0))=TRUE,"***ATHUGIÐ Þessi lykill er ekki til í prófjöfnuði",INDEX(PJ!$A$6:$B$87,MATCH(B632,PJ_Lyklar,0),2)))</f>
      </c>
      <c r="D632" s="65"/>
      <c r="E632" s="65"/>
    </row>
    <row r="633" spans="1:5" s="3" customFormat="1" ht="12">
      <c r="A633" s="66"/>
      <c r="B633" s="59"/>
      <c r="C633" s="16">
        <f>IF(B633="","",IF(ISERROR(MATCH(B633,PJ_Lyklar,0))=TRUE,"***ATHUGIÐ Þessi lykill er ekki til í prófjöfnuði",INDEX(PJ!$A$6:$B$87,MATCH(B633,PJ_Lyklar,0),2)))</f>
      </c>
      <c r="D633" s="65"/>
      <c r="E633" s="65"/>
    </row>
    <row r="634" spans="1:5" s="3" customFormat="1" ht="12">
      <c r="A634" s="66"/>
      <c r="B634" s="59"/>
      <c r="C634" s="16">
        <f>IF(B634="","",IF(ISERROR(MATCH(B634,PJ_Lyklar,0))=TRUE,"***ATHUGIÐ Þessi lykill er ekki til í prófjöfnuði",INDEX(PJ!$A$6:$B$87,MATCH(B634,PJ_Lyklar,0),2)))</f>
      </c>
      <c r="D634" s="65"/>
      <c r="E634" s="65"/>
    </row>
    <row r="635" spans="1:5" s="3" customFormat="1" ht="12">
      <c r="A635" s="66"/>
      <c r="B635" s="59"/>
      <c r="C635" s="16">
        <f>IF(B635="","",IF(ISERROR(MATCH(B635,PJ_Lyklar,0))=TRUE,"***ATHUGIÐ Þessi lykill er ekki til í prófjöfnuði",INDEX(PJ!$A$6:$B$87,MATCH(B635,PJ_Lyklar,0),2)))</f>
      </c>
      <c r="D635" s="65"/>
      <c r="E635" s="65"/>
    </row>
    <row r="636" spans="1:5" s="3" customFormat="1" ht="12">
      <c r="A636" s="66"/>
      <c r="B636" s="59"/>
      <c r="C636" s="16">
        <f>IF(B636="","",IF(ISERROR(MATCH(B636,PJ_Lyklar,0))=TRUE,"***ATHUGIÐ Þessi lykill er ekki til í prófjöfnuði",INDEX(PJ!$A$6:$B$87,MATCH(B636,PJ_Lyklar,0),2)))</f>
      </c>
      <c r="D636" s="65"/>
      <c r="E636" s="65"/>
    </row>
    <row r="637" spans="1:5" s="3" customFormat="1" ht="12">
      <c r="A637" s="66"/>
      <c r="B637" s="59"/>
      <c r="C637" s="16">
        <f>IF(B637="","",IF(ISERROR(MATCH(B637,PJ_Lyklar,0))=TRUE,"***ATHUGIÐ Þessi lykill er ekki til í prófjöfnuði",INDEX(PJ!$A$6:$B$87,MATCH(B637,PJ_Lyklar,0),2)))</f>
      </c>
      <c r="D637" s="65"/>
      <c r="E637" s="65"/>
    </row>
    <row r="638" spans="1:5" s="3" customFormat="1" ht="12">
      <c r="A638" s="66"/>
      <c r="B638" s="59"/>
      <c r="C638" s="16">
        <f>IF(B638="","",IF(ISERROR(MATCH(B638,PJ_Lyklar,0))=TRUE,"***ATHUGIÐ Þessi lykill er ekki til í prófjöfnuði",INDEX(PJ!$A$6:$B$87,MATCH(B638,PJ_Lyklar,0),2)))</f>
      </c>
      <c r="D638" s="65"/>
      <c r="E638" s="65"/>
    </row>
    <row r="639" spans="1:5" s="3" customFormat="1" ht="12">
      <c r="A639" s="66"/>
      <c r="B639" s="59"/>
      <c r="C639" s="16">
        <f>IF(B639="","",IF(ISERROR(MATCH(B639,PJ_Lyklar,0))=TRUE,"***ATHUGIÐ Þessi lykill er ekki til í prófjöfnuði",INDEX(PJ!$A$6:$B$87,MATCH(B639,PJ_Lyklar,0),2)))</f>
      </c>
      <c r="D639" s="65"/>
      <c r="E639" s="65"/>
    </row>
    <row r="640" spans="1:5" s="3" customFormat="1" ht="12">
      <c r="A640" s="66"/>
      <c r="B640" s="59"/>
      <c r="C640" s="16">
        <f>IF(B640="","",IF(ISERROR(MATCH(B640,PJ_Lyklar,0))=TRUE,"***ATHUGIÐ Þessi lykill er ekki til í prófjöfnuði",INDEX(PJ!$A$6:$B$87,MATCH(B640,PJ_Lyklar,0),2)))</f>
      </c>
      <c r="D640" s="65"/>
      <c r="E640" s="65"/>
    </row>
    <row r="641" spans="1:5" s="3" customFormat="1" ht="12">
      <c r="A641" s="66"/>
      <c r="B641" s="59"/>
      <c r="C641" s="16">
        <f>IF(B641="","",IF(ISERROR(MATCH(B641,PJ_Lyklar,0))=TRUE,"***ATHUGIÐ Þessi lykill er ekki til í prófjöfnuði",INDEX(PJ!$A$6:$B$87,MATCH(B641,PJ_Lyklar,0),2)))</f>
      </c>
      <c r="D641" s="65"/>
      <c r="E641" s="65"/>
    </row>
    <row r="642" spans="1:5" s="3" customFormat="1" ht="12">
      <c r="A642" s="66"/>
      <c r="B642" s="59"/>
      <c r="C642" s="16">
        <f>IF(B642="","",IF(ISERROR(MATCH(B642,PJ_Lyklar,0))=TRUE,"***ATHUGIÐ Þessi lykill er ekki til í prófjöfnuði",INDEX(PJ!$A$6:$B$87,MATCH(B642,PJ_Lyklar,0),2)))</f>
      </c>
      <c r="D642" s="65"/>
      <c r="E642" s="65"/>
    </row>
    <row r="643" spans="1:5" s="3" customFormat="1" ht="12">
      <c r="A643" s="66"/>
      <c r="B643" s="59"/>
      <c r="C643" s="16">
        <f>IF(B643="","",IF(ISERROR(MATCH(B643,PJ_Lyklar,0))=TRUE,"***ATHUGIÐ Þessi lykill er ekki til í prófjöfnuði",INDEX(PJ!$A$6:$B$87,MATCH(B643,PJ_Lyklar,0),2)))</f>
      </c>
      <c r="D643" s="65"/>
      <c r="E643" s="65"/>
    </row>
    <row r="644" spans="1:5" s="3" customFormat="1" ht="12">
      <c r="A644" s="66"/>
      <c r="B644" s="59"/>
      <c r="C644" s="16">
        <f>IF(B644="","",IF(ISERROR(MATCH(B644,PJ_Lyklar,0))=TRUE,"***ATHUGIÐ Þessi lykill er ekki til í prófjöfnuði",INDEX(PJ!$A$6:$B$87,MATCH(B644,PJ_Lyklar,0),2)))</f>
      </c>
      <c r="D644" s="65"/>
      <c r="E644" s="65"/>
    </row>
    <row r="645" spans="1:5" s="3" customFormat="1" ht="12">
      <c r="A645" s="66"/>
      <c r="B645" s="59"/>
      <c r="C645" s="16">
        <f>IF(B645="","",IF(ISERROR(MATCH(B645,PJ_Lyklar,0))=TRUE,"***ATHUGIÐ Þessi lykill er ekki til í prófjöfnuði",INDEX(PJ!$A$6:$B$87,MATCH(B645,PJ_Lyklar,0),2)))</f>
      </c>
      <c r="D645" s="65"/>
      <c r="E645" s="65"/>
    </row>
    <row r="646" spans="1:5" s="3" customFormat="1" ht="12">
      <c r="A646" s="66"/>
      <c r="B646" s="59"/>
      <c r="C646" s="16">
        <f>IF(B646="","",IF(ISERROR(MATCH(B646,PJ_Lyklar,0))=TRUE,"***ATHUGIÐ Þessi lykill er ekki til í prófjöfnuði",INDEX(PJ!$A$6:$B$87,MATCH(B646,PJ_Lyklar,0),2)))</f>
      </c>
      <c r="D646" s="65"/>
      <c r="E646" s="65"/>
    </row>
    <row r="647" spans="1:5" s="3" customFormat="1" ht="12">
      <c r="A647" s="66"/>
      <c r="B647" s="59"/>
      <c r="C647" s="16">
        <f>IF(B647="","",IF(ISERROR(MATCH(B647,PJ_Lyklar,0))=TRUE,"***ATHUGIÐ Þessi lykill er ekki til í prófjöfnuði",INDEX(PJ!$A$6:$B$87,MATCH(B647,PJ_Lyklar,0),2)))</f>
      </c>
      <c r="D647" s="65"/>
      <c r="E647" s="65"/>
    </row>
    <row r="648" spans="1:5" s="3" customFormat="1" ht="12">
      <c r="A648" s="66"/>
      <c r="B648" s="59"/>
      <c r="C648" s="16">
        <f>IF(B648="","",IF(ISERROR(MATCH(B648,PJ_Lyklar,0))=TRUE,"***ATHUGIÐ Þessi lykill er ekki til í prófjöfnuði",INDEX(PJ!$A$6:$B$87,MATCH(B648,PJ_Lyklar,0),2)))</f>
      </c>
      <c r="D648" s="65"/>
      <c r="E648" s="65"/>
    </row>
    <row r="649" spans="1:5" s="3" customFormat="1" ht="12">
      <c r="A649" s="66"/>
      <c r="B649" s="59"/>
      <c r="C649" s="16">
        <f>IF(B649="","",IF(ISERROR(MATCH(B649,PJ_Lyklar,0))=TRUE,"***ATHUGIÐ Þessi lykill er ekki til í prófjöfnuði",INDEX(PJ!$A$6:$B$87,MATCH(B649,PJ_Lyklar,0),2)))</f>
      </c>
      <c r="D649" s="65"/>
      <c r="E649" s="65"/>
    </row>
    <row r="650" spans="1:5" s="3" customFormat="1" ht="12">
      <c r="A650" s="66"/>
      <c r="B650" s="59"/>
      <c r="C650" s="16">
        <f>IF(B650="","",IF(ISERROR(MATCH(B650,PJ_Lyklar,0))=TRUE,"***ATHUGIÐ Þessi lykill er ekki til í prófjöfnuði",INDEX(PJ!$A$6:$B$87,MATCH(B650,PJ_Lyklar,0),2)))</f>
      </c>
      <c r="D650" s="65"/>
      <c r="E650" s="65"/>
    </row>
    <row r="651" spans="1:5" s="3" customFormat="1" ht="12">
      <c r="A651" s="66"/>
      <c r="B651" s="59"/>
      <c r="C651" s="16">
        <f>IF(B651="","",IF(ISERROR(MATCH(B651,PJ_Lyklar,0))=TRUE,"***ATHUGIÐ Þessi lykill er ekki til í prófjöfnuði",INDEX(PJ!$A$6:$B$87,MATCH(B651,PJ_Lyklar,0),2)))</f>
      </c>
      <c r="D651" s="65"/>
      <c r="E651" s="65"/>
    </row>
    <row r="652" spans="1:5" s="3" customFormat="1" ht="12">
      <c r="A652" s="66"/>
      <c r="B652" s="59"/>
      <c r="C652" s="16">
        <f>IF(B652="","",IF(ISERROR(MATCH(B652,PJ_Lyklar,0))=TRUE,"***ATHUGIÐ Þessi lykill er ekki til í prófjöfnuði",INDEX(PJ!$A$6:$B$87,MATCH(B652,PJ_Lyklar,0),2)))</f>
      </c>
      <c r="D652" s="65"/>
      <c r="E652" s="65"/>
    </row>
    <row r="653" spans="1:5" s="3" customFormat="1" ht="12">
      <c r="A653" s="66"/>
      <c r="B653" s="59"/>
      <c r="C653" s="16">
        <f>IF(B653="","",IF(ISERROR(MATCH(B653,PJ_Lyklar,0))=TRUE,"***ATHUGIÐ Þessi lykill er ekki til í prófjöfnuði",INDEX(PJ!$A$6:$B$87,MATCH(B653,PJ_Lyklar,0),2)))</f>
      </c>
      <c r="D653" s="65"/>
      <c r="E653" s="65"/>
    </row>
    <row r="654" spans="1:5" s="3" customFormat="1" ht="12">
      <c r="A654" s="66"/>
      <c r="B654" s="59"/>
      <c r="C654" s="16">
        <f>IF(B654="","",IF(ISERROR(MATCH(B654,PJ_Lyklar,0))=TRUE,"***ATHUGIÐ Þessi lykill er ekki til í prófjöfnuði",INDEX(PJ!$A$6:$B$87,MATCH(B654,PJ_Lyklar,0),2)))</f>
      </c>
      <c r="D654" s="65"/>
      <c r="E654" s="65"/>
    </row>
    <row r="655" spans="1:5" s="3" customFormat="1" ht="12">
      <c r="A655" s="66"/>
      <c r="B655" s="59"/>
      <c r="C655" s="16">
        <f>IF(B655="","",IF(ISERROR(MATCH(B655,PJ_Lyklar,0))=TRUE,"***ATHUGIÐ Þessi lykill er ekki til í prófjöfnuði",INDEX(PJ!$A$6:$B$87,MATCH(B655,PJ_Lyklar,0),2)))</f>
      </c>
      <c r="D655" s="65"/>
      <c r="E655" s="65"/>
    </row>
    <row r="656" spans="1:5" s="3" customFormat="1" ht="12">
      <c r="A656" s="66"/>
      <c r="B656" s="59"/>
      <c r="C656" s="16">
        <f>IF(B656="","",IF(ISERROR(MATCH(B656,PJ_Lyklar,0))=TRUE,"***ATHUGIÐ Þessi lykill er ekki til í prófjöfnuði",INDEX(PJ!$A$6:$B$87,MATCH(B656,PJ_Lyklar,0),2)))</f>
      </c>
      <c r="D656" s="65"/>
      <c r="E656" s="65"/>
    </row>
    <row r="657" spans="1:5" s="3" customFormat="1" ht="12">
      <c r="A657" s="66"/>
      <c r="B657" s="59"/>
      <c r="C657" s="16">
        <f>IF(B657="","",IF(ISERROR(MATCH(B657,PJ_Lyklar,0))=TRUE,"***ATHUGIÐ Þessi lykill er ekki til í prófjöfnuði",INDEX(PJ!$A$6:$B$87,MATCH(B657,PJ_Lyklar,0),2)))</f>
      </c>
      <c r="D657" s="65"/>
      <c r="E657" s="65"/>
    </row>
    <row r="658" spans="1:5" s="3" customFormat="1" ht="12">
      <c r="A658" s="66"/>
      <c r="B658" s="59"/>
      <c r="C658" s="16">
        <f>IF(B658="","",IF(ISERROR(MATCH(B658,PJ_Lyklar,0))=TRUE,"***ATHUGIÐ Þessi lykill er ekki til í prófjöfnuði",INDEX(PJ!$A$6:$B$87,MATCH(B658,PJ_Lyklar,0),2)))</f>
      </c>
      <c r="D658" s="65"/>
      <c r="E658" s="65"/>
    </row>
    <row r="659" spans="1:5" s="3" customFormat="1" ht="12">
      <c r="A659" s="66"/>
      <c r="B659" s="59"/>
      <c r="C659" s="16">
        <f>IF(B659="","",IF(ISERROR(MATCH(B659,PJ_Lyklar,0))=TRUE,"***ATHUGIÐ Þessi lykill er ekki til í prófjöfnuði",INDEX(PJ!$A$6:$B$87,MATCH(B659,PJ_Lyklar,0),2)))</f>
      </c>
      <c r="D659" s="65"/>
      <c r="E659" s="65"/>
    </row>
    <row r="660" spans="1:5" s="3" customFormat="1" ht="12">
      <c r="A660" s="66"/>
      <c r="B660" s="59"/>
      <c r="C660" s="16">
        <f>IF(B660="","",IF(ISERROR(MATCH(B660,PJ_Lyklar,0))=TRUE,"***ATHUGIÐ Þessi lykill er ekki til í prófjöfnuði",INDEX(PJ!$A$6:$B$87,MATCH(B660,PJ_Lyklar,0),2)))</f>
      </c>
      <c r="D660" s="65"/>
      <c r="E660" s="65"/>
    </row>
    <row r="661" spans="1:5" s="3" customFormat="1" ht="12">
      <c r="A661" s="66"/>
      <c r="B661" s="59"/>
      <c r="C661" s="16">
        <f>IF(B661="","",IF(ISERROR(MATCH(B661,PJ_Lyklar,0))=TRUE,"***ATHUGIÐ Þessi lykill er ekki til í prófjöfnuði",INDEX(PJ!$A$6:$B$87,MATCH(B661,PJ_Lyklar,0),2)))</f>
      </c>
      <c r="D661" s="65"/>
      <c r="E661" s="65"/>
    </row>
    <row r="662" spans="1:5" s="3" customFormat="1" ht="12">
      <c r="A662" s="66"/>
      <c r="B662" s="59"/>
      <c r="C662" s="16">
        <f>IF(B662="","",IF(ISERROR(MATCH(B662,PJ_Lyklar,0))=TRUE,"***ATHUGIÐ Þessi lykill er ekki til í prófjöfnuði",INDEX(PJ!$A$6:$B$87,MATCH(B662,PJ_Lyklar,0),2)))</f>
      </c>
      <c r="D662" s="65"/>
      <c r="E662" s="65"/>
    </row>
    <row r="663" spans="1:5" s="3" customFormat="1" ht="12">
      <c r="A663" s="66"/>
      <c r="B663" s="59"/>
      <c r="C663" s="16">
        <f>IF(B663="","",IF(ISERROR(MATCH(B663,PJ_Lyklar,0))=TRUE,"***ATHUGIÐ Þessi lykill er ekki til í prófjöfnuði",INDEX(PJ!$A$6:$B$87,MATCH(B663,PJ_Lyklar,0),2)))</f>
      </c>
      <c r="D663" s="65"/>
      <c r="E663" s="65"/>
    </row>
    <row r="664" spans="1:5" s="3" customFormat="1" ht="12">
      <c r="A664" s="66"/>
      <c r="B664" s="59"/>
      <c r="C664" s="16">
        <f>IF(B664="","",IF(ISERROR(MATCH(B664,PJ_Lyklar,0))=TRUE,"***ATHUGIÐ Þessi lykill er ekki til í prófjöfnuði",INDEX(PJ!$A$6:$B$87,MATCH(B664,PJ_Lyklar,0),2)))</f>
      </c>
      <c r="D664" s="65"/>
      <c r="E664" s="65"/>
    </row>
    <row r="665" spans="1:5" s="3" customFormat="1" ht="12">
      <c r="A665" s="66"/>
      <c r="B665" s="59"/>
      <c r="C665" s="16">
        <f>IF(B665="","",IF(ISERROR(MATCH(B665,PJ_Lyklar,0))=TRUE,"***ATHUGIÐ Þessi lykill er ekki til í prófjöfnuði",INDEX(PJ!$A$6:$B$87,MATCH(B665,PJ_Lyklar,0),2)))</f>
      </c>
      <c r="D665" s="65"/>
      <c r="E665" s="65"/>
    </row>
    <row r="666" spans="1:5" s="3" customFormat="1" ht="12">
      <c r="A666" s="66"/>
      <c r="B666" s="59"/>
      <c r="C666" s="16">
        <f>IF(B666="","",IF(ISERROR(MATCH(B666,PJ_Lyklar,0))=TRUE,"***ATHUGIÐ Þessi lykill er ekki til í prófjöfnuði",INDEX(PJ!$A$6:$B$87,MATCH(B666,PJ_Lyklar,0),2)))</f>
      </c>
      <c r="D666" s="65"/>
      <c r="E666" s="65"/>
    </row>
    <row r="667" spans="1:5" s="3" customFormat="1" ht="12">
      <c r="A667" s="66"/>
      <c r="B667" s="59"/>
      <c r="C667" s="16">
        <f>IF(B667="","",IF(ISERROR(MATCH(B667,PJ_Lyklar,0))=TRUE,"***ATHUGIÐ Þessi lykill er ekki til í prófjöfnuði",INDEX(PJ!$A$6:$B$87,MATCH(B667,PJ_Lyklar,0),2)))</f>
      </c>
      <c r="D667" s="65"/>
      <c r="E667" s="65"/>
    </row>
    <row r="668" spans="1:5" s="3" customFormat="1" ht="12">
      <c r="A668" s="66"/>
      <c r="B668" s="59"/>
      <c r="C668" s="16">
        <f>IF(B668="","",IF(ISERROR(MATCH(B668,PJ_Lyklar,0))=TRUE,"***ATHUGIÐ Þessi lykill er ekki til í prófjöfnuði",INDEX(PJ!$A$6:$B$87,MATCH(B668,PJ_Lyklar,0),2)))</f>
      </c>
      <c r="D668" s="65"/>
      <c r="E668" s="65"/>
    </row>
    <row r="669" spans="1:5" s="3" customFormat="1" ht="12">
      <c r="A669" s="66"/>
      <c r="B669" s="59"/>
      <c r="C669" s="16">
        <f>IF(B669="","",IF(ISERROR(MATCH(B669,PJ_Lyklar,0))=TRUE,"***ATHUGIÐ Þessi lykill er ekki til í prófjöfnuði",INDEX(PJ!$A$6:$B$87,MATCH(B669,PJ_Lyklar,0),2)))</f>
      </c>
      <c r="D669" s="65"/>
      <c r="E669" s="65"/>
    </row>
    <row r="670" spans="1:5" s="3" customFormat="1" ht="12">
      <c r="A670" s="66"/>
      <c r="B670" s="59"/>
      <c r="C670" s="16">
        <f>IF(B670="","",IF(ISERROR(MATCH(B670,PJ_Lyklar,0))=TRUE,"***ATHUGIÐ Þessi lykill er ekki til í prófjöfnuði",INDEX(PJ!$A$6:$B$87,MATCH(B670,PJ_Lyklar,0),2)))</f>
      </c>
      <c r="D670" s="65"/>
      <c r="E670" s="65"/>
    </row>
    <row r="671" spans="1:5" s="3" customFormat="1" ht="12">
      <c r="A671" s="66"/>
      <c r="B671" s="59"/>
      <c r="C671" s="16">
        <f>IF(B671="","",IF(ISERROR(MATCH(B671,PJ_Lyklar,0))=TRUE,"***ATHUGIÐ Þessi lykill er ekki til í prófjöfnuði",INDEX(PJ!$A$6:$B$87,MATCH(B671,PJ_Lyklar,0),2)))</f>
      </c>
      <c r="D671" s="65"/>
      <c r="E671" s="65"/>
    </row>
    <row r="672" spans="1:5" s="3" customFormat="1" ht="12">
      <c r="A672" s="66"/>
      <c r="B672" s="59"/>
      <c r="C672" s="16">
        <f>IF(B672="","",IF(ISERROR(MATCH(B672,PJ_Lyklar,0))=TRUE,"***ATHUGIÐ Þessi lykill er ekki til í prófjöfnuði",INDEX(PJ!$A$6:$B$87,MATCH(B672,PJ_Lyklar,0),2)))</f>
      </c>
      <c r="D672" s="65"/>
      <c r="E672" s="65"/>
    </row>
    <row r="673" spans="1:5" s="3" customFormat="1" ht="12">
      <c r="A673" s="66"/>
      <c r="B673" s="59"/>
      <c r="C673" s="16">
        <f>IF(B673="","",IF(ISERROR(MATCH(B673,PJ_Lyklar,0))=TRUE,"***ATHUGIÐ Þessi lykill er ekki til í prófjöfnuði",INDEX(PJ!$A$6:$B$87,MATCH(B673,PJ_Lyklar,0),2)))</f>
      </c>
      <c r="D673" s="65"/>
      <c r="E673" s="65"/>
    </row>
    <row r="674" spans="1:5" s="3" customFormat="1" ht="12">
      <c r="A674" s="66"/>
      <c r="B674" s="59"/>
      <c r="C674" s="16">
        <f>IF(B674="","",IF(ISERROR(MATCH(B674,PJ_Lyklar,0))=TRUE,"***ATHUGIÐ Þessi lykill er ekki til í prófjöfnuði",INDEX(PJ!$A$6:$B$87,MATCH(B674,PJ_Lyklar,0),2)))</f>
      </c>
      <c r="D674" s="65"/>
      <c r="E674" s="65"/>
    </row>
    <row r="675" spans="1:5" s="3" customFormat="1" ht="12">
      <c r="A675" s="66"/>
      <c r="B675" s="59"/>
      <c r="C675" s="16">
        <f>IF(B675="","",IF(ISERROR(MATCH(B675,PJ_Lyklar,0))=TRUE,"***ATHUGIÐ Þessi lykill er ekki til í prófjöfnuði",INDEX(PJ!$A$6:$B$87,MATCH(B675,PJ_Lyklar,0),2)))</f>
      </c>
      <c r="D675" s="65"/>
      <c r="E675" s="65"/>
    </row>
    <row r="676" spans="1:5" s="3" customFormat="1" ht="12">
      <c r="A676" s="66"/>
      <c r="B676" s="59"/>
      <c r="C676" s="16">
        <f>IF(B676="","",IF(ISERROR(MATCH(B676,PJ_Lyklar,0))=TRUE,"***ATHUGIÐ Þessi lykill er ekki til í prófjöfnuði",INDEX(PJ!$A$6:$B$87,MATCH(B676,PJ_Lyklar,0),2)))</f>
      </c>
      <c r="D676" s="65"/>
      <c r="E676" s="65"/>
    </row>
    <row r="677" spans="1:5" s="3" customFormat="1" ht="12">
      <c r="A677" s="66"/>
      <c r="B677" s="59"/>
      <c r="C677" s="16">
        <f>IF(B677="","",IF(ISERROR(MATCH(B677,PJ_Lyklar,0))=TRUE,"***ATHUGIÐ Þessi lykill er ekki til í prófjöfnuði",INDEX(PJ!$A$6:$B$87,MATCH(B677,PJ_Lyklar,0),2)))</f>
      </c>
      <c r="D677" s="65"/>
      <c r="E677" s="65"/>
    </row>
    <row r="678" spans="1:5" s="3" customFormat="1" ht="12">
      <c r="A678" s="66"/>
      <c r="B678" s="59"/>
      <c r="C678" s="16">
        <f>IF(B678="","",IF(ISERROR(MATCH(B678,PJ_Lyklar,0))=TRUE,"***ATHUGIÐ Þessi lykill er ekki til í prófjöfnuði",INDEX(PJ!$A$6:$B$87,MATCH(B678,PJ_Lyklar,0),2)))</f>
      </c>
      <c r="D678" s="65"/>
      <c r="E678" s="65"/>
    </row>
    <row r="679" spans="1:5" s="3" customFormat="1" ht="12">
      <c r="A679" s="66"/>
      <c r="B679" s="59"/>
      <c r="C679" s="16">
        <f>IF(B679="","",IF(ISERROR(MATCH(B679,PJ_Lyklar,0))=TRUE,"***ATHUGIÐ Þessi lykill er ekki til í prófjöfnuði",INDEX(PJ!$A$6:$B$87,MATCH(B679,PJ_Lyklar,0),2)))</f>
      </c>
      <c r="D679" s="65"/>
      <c r="E679" s="65"/>
    </row>
    <row r="680" spans="1:5" s="3" customFormat="1" ht="12">
      <c r="A680" s="66"/>
      <c r="B680" s="59"/>
      <c r="C680" s="16">
        <f>IF(B680="","",IF(ISERROR(MATCH(B680,PJ_Lyklar,0))=TRUE,"***ATHUGIÐ Þessi lykill er ekki til í prófjöfnuði",INDEX(PJ!$A$6:$B$87,MATCH(B680,PJ_Lyklar,0),2)))</f>
      </c>
      <c r="D680" s="65"/>
      <c r="E680" s="65"/>
    </row>
    <row r="681" spans="1:5" s="3" customFormat="1" ht="12">
      <c r="A681" s="66"/>
      <c r="B681" s="59"/>
      <c r="C681" s="16">
        <f>IF(B681="","",IF(ISERROR(MATCH(B681,PJ_Lyklar,0))=TRUE,"***ATHUGIÐ Þessi lykill er ekki til í prófjöfnuði",INDEX(PJ!$A$6:$B$87,MATCH(B681,PJ_Lyklar,0),2)))</f>
      </c>
      <c r="D681" s="65"/>
      <c r="E681" s="65"/>
    </row>
    <row r="682" spans="1:5" s="3" customFormat="1" ht="12">
      <c r="A682" s="66"/>
      <c r="B682" s="59"/>
      <c r="C682" s="16">
        <f>IF(B682="","",IF(ISERROR(MATCH(B682,PJ_Lyklar,0))=TRUE,"***ATHUGIÐ Þessi lykill er ekki til í prófjöfnuði",INDEX(PJ!$A$6:$B$87,MATCH(B682,PJ_Lyklar,0),2)))</f>
      </c>
      <c r="D682" s="65"/>
      <c r="E682" s="65"/>
    </row>
    <row r="683" spans="1:5" s="3" customFormat="1" ht="12">
      <c r="A683" s="66"/>
      <c r="B683" s="59"/>
      <c r="C683" s="16">
        <f>IF(B683="","",IF(ISERROR(MATCH(B683,PJ_Lyklar,0))=TRUE,"***ATHUGIÐ Þessi lykill er ekki til í prófjöfnuði",INDEX(PJ!$A$6:$B$87,MATCH(B683,PJ_Lyklar,0),2)))</f>
      </c>
      <c r="D683" s="65"/>
      <c r="E683" s="65"/>
    </row>
    <row r="684" spans="1:5" s="3" customFormat="1" ht="12">
      <c r="A684" s="66"/>
      <c r="B684" s="59"/>
      <c r="C684" s="16">
        <f>IF(B684="","",IF(ISERROR(MATCH(B684,PJ_Lyklar,0))=TRUE,"***ATHUGIÐ Þessi lykill er ekki til í prófjöfnuði",INDEX(PJ!$A$6:$B$87,MATCH(B684,PJ_Lyklar,0),2)))</f>
      </c>
      <c r="D684" s="65"/>
      <c r="E684" s="65"/>
    </row>
    <row r="685" spans="1:5" s="3" customFormat="1" ht="12">
      <c r="A685" s="66"/>
      <c r="B685" s="59"/>
      <c r="C685" s="16">
        <f>IF(B685="","",IF(ISERROR(MATCH(B685,PJ_Lyklar,0))=TRUE,"***ATHUGIÐ Þessi lykill er ekki til í prófjöfnuði",INDEX(PJ!$A$6:$B$87,MATCH(B685,PJ_Lyklar,0),2)))</f>
      </c>
      <c r="D685" s="65"/>
      <c r="E685" s="65"/>
    </row>
    <row r="686" spans="1:5" s="3" customFormat="1" ht="12">
      <c r="A686" s="66"/>
      <c r="B686" s="59"/>
      <c r="C686" s="16">
        <f>IF(B686="","",IF(ISERROR(MATCH(B686,PJ_Lyklar,0))=TRUE,"***ATHUGIÐ Þessi lykill er ekki til í prófjöfnuði",INDEX(PJ!$A$6:$B$87,MATCH(B686,PJ_Lyklar,0),2)))</f>
      </c>
      <c r="D686" s="65"/>
      <c r="E686" s="65"/>
    </row>
    <row r="687" spans="1:5" s="3" customFormat="1" ht="12">
      <c r="A687" s="66"/>
      <c r="B687" s="59"/>
      <c r="C687" s="16">
        <f>IF(B687="","",IF(ISERROR(MATCH(B687,PJ_Lyklar,0))=TRUE,"***ATHUGIÐ Þessi lykill er ekki til í prófjöfnuði",INDEX(PJ!$A$6:$B$87,MATCH(B687,PJ_Lyklar,0),2)))</f>
      </c>
      <c r="D687" s="65"/>
      <c r="E687" s="65"/>
    </row>
    <row r="688" spans="1:5" s="3" customFormat="1" ht="12">
      <c r="A688" s="66"/>
      <c r="B688" s="59"/>
      <c r="C688" s="16">
        <f>IF(B688="","",IF(ISERROR(MATCH(B688,PJ_Lyklar,0))=TRUE,"***ATHUGIÐ Þessi lykill er ekki til í prófjöfnuði",INDEX(PJ!$A$6:$B$87,MATCH(B688,PJ_Lyklar,0),2)))</f>
      </c>
      <c r="D688" s="65"/>
      <c r="E688" s="65"/>
    </row>
    <row r="689" spans="1:5" s="3" customFormat="1" ht="12">
      <c r="A689" s="66"/>
      <c r="B689" s="59"/>
      <c r="C689" s="16">
        <f>IF(B689="","",IF(ISERROR(MATCH(B689,PJ_Lyklar,0))=TRUE,"***ATHUGIÐ Þessi lykill er ekki til í prófjöfnuði",INDEX(PJ!$A$6:$B$87,MATCH(B689,PJ_Lyklar,0),2)))</f>
      </c>
      <c r="D689" s="65"/>
      <c r="E689" s="65"/>
    </row>
    <row r="690" spans="1:5" s="3" customFormat="1" ht="12">
      <c r="A690" s="66"/>
      <c r="B690" s="59"/>
      <c r="C690" s="16">
        <f>IF(B690="","",IF(ISERROR(MATCH(B690,PJ_Lyklar,0))=TRUE,"***ATHUGIÐ Þessi lykill er ekki til í prófjöfnuði",INDEX(PJ!$A$6:$B$87,MATCH(B690,PJ_Lyklar,0),2)))</f>
      </c>
      <c r="D690" s="65"/>
      <c r="E690" s="65"/>
    </row>
    <row r="691" spans="1:5" s="3" customFormat="1" ht="12">
      <c r="A691" s="66"/>
      <c r="B691" s="59"/>
      <c r="C691" s="16">
        <f>IF(B691="","",IF(ISERROR(MATCH(B691,PJ_Lyklar,0))=TRUE,"***ATHUGIÐ Þessi lykill er ekki til í prófjöfnuði",INDEX(PJ!$A$6:$B$87,MATCH(B691,PJ_Lyklar,0),2)))</f>
      </c>
      <c r="D691" s="65"/>
      <c r="E691" s="65"/>
    </row>
    <row r="692" spans="1:5" s="3" customFormat="1" ht="12">
      <c r="A692" s="66"/>
      <c r="B692" s="59"/>
      <c r="C692" s="16">
        <f>IF(B692="","",IF(ISERROR(MATCH(B692,PJ_Lyklar,0))=TRUE,"***ATHUGIÐ Þessi lykill er ekki til í prófjöfnuði",INDEX(PJ!$A$6:$B$87,MATCH(B692,PJ_Lyklar,0),2)))</f>
      </c>
      <c r="D692" s="65"/>
      <c r="E692" s="65"/>
    </row>
    <row r="693" spans="1:5" s="3" customFormat="1" ht="12">
      <c r="A693" s="66"/>
      <c r="B693" s="59"/>
      <c r="C693" s="16">
        <f>IF(B693="","",IF(ISERROR(MATCH(B693,PJ_Lyklar,0))=TRUE,"***ATHUGIÐ Þessi lykill er ekki til í prófjöfnuði",INDEX(PJ!$A$6:$B$87,MATCH(B693,PJ_Lyklar,0),2)))</f>
      </c>
      <c r="D693" s="65"/>
      <c r="E693" s="65"/>
    </row>
    <row r="694" spans="1:5" s="3" customFormat="1" ht="12">
      <c r="A694" s="66"/>
      <c r="B694" s="59"/>
      <c r="C694" s="16">
        <f>IF(B694="","",IF(ISERROR(MATCH(B694,PJ_Lyklar,0))=TRUE,"***ATHUGIÐ Þessi lykill er ekki til í prófjöfnuði",INDEX(PJ!$A$6:$B$87,MATCH(B694,PJ_Lyklar,0),2)))</f>
      </c>
      <c r="D694" s="65"/>
      <c r="E694" s="65"/>
    </row>
    <row r="695" spans="1:5" s="3" customFormat="1" ht="12">
      <c r="A695" s="66"/>
      <c r="B695" s="59"/>
      <c r="C695" s="16">
        <f>IF(B695="","",IF(ISERROR(MATCH(B695,PJ_Lyklar,0))=TRUE,"***ATHUGIÐ Þessi lykill er ekki til í prófjöfnuði",INDEX(PJ!$A$6:$B$87,MATCH(B695,PJ_Lyklar,0),2)))</f>
      </c>
      <c r="D695" s="65"/>
      <c r="E695" s="65"/>
    </row>
    <row r="696" spans="1:5" s="3" customFormat="1" ht="12">
      <c r="A696" s="66"/>
      <c r="B696" s="59"/>
      <c r="C696" s="16">
        <f>IF(B696="","",IF(ISERROR(MATCH(B696,PJ_Lyklar,0))=TRUE,"***ATHUGIÐ Þessi lykill er ekki til í prófjöfnuði",INDEX(PJ!$A$6:$B$87,MATCH(B696,PJ_Lyklar,0),2)))</f>
      </c>
      <c r="D696" s="65"/>
      <c r="E696" s="65"/>
    </row>
    <row r="697" spans="1:5" s="3" customFormat="1" ht="12">
      <c r="A697" s="66"/>
      <c r="B697" s="59"/>
      <c r="C697" s="16">
        <f>IF(B697="","",IF(ISERROR(MATCH(B697,PJ_Lyklar,0))=TRUE,"***ATHUGIÐ Þessi lykill er ekki til í prófjöfnuði",INDEX(PJ!$A$6:$B$87,MATCH(B697,PJ_Lyklar,0),2)))</f>
      </c>
      <c r="D697" s="65"/>
      <c r="E697" s="65"/>
    </row>
    <row r="698" spans="1:5" s="3" customFormat="1" ht="12">
      <c r="A698" s="66"/>
      <c r="B698" s="59"/>
      <c r="C698" s="16">
        <f>IF(B698="","",IF(ISERROR(MATCH(B698,PJ_Lyklar,0))=TRUE,"***ATHUGIÐ Þessi lykill er ekki til í prófjöfnuði",INDEX(PJ!$A$6:$B$87,MATCH(B698,PJ_Lyklar,0),2)))</f>
      </c>
      <c r="D698" s="65"/>
      <c r="E698" s="65"/>
    </row>
    <row r="699" spans="1:5" s="3" customFormat="1" ht="12">
      <c r="A699" s="66"/>
      <c r="B699" s="59"/>
      <c r="C699" s="16">
        <f>IF(B699="","",IF(ISERROR(MATCH(B699,PJ_Lyklar,0))=TRUE,"***ATHUGIÐ Þessi lykill er ekki til í prófjöfnuði",INDEX(PJ!$A$6:$B$87,MATCH(B699,PJ_Lyklar,0),2)))</f>
      </c>
      <c r="D699" s="65"/>
      <c r="E699" s="65"/>
    </row>
    <row r="700" spans="1:5" s="3" customFormat="1" ht="12">
      <c r="A700" s="66"/>
      <c r="B700" s="59"/>
      <c r="C700" s="16">
        <f>IF(B700="","",IF(ISERROR(MATCH(B700,PJ_Lyklar,0))=TRUE,"***ATHUGIÐ Þessi lykill er ekki til í prófjöfnuði",INDEX(PJ!$A$6:$B$87,MATCH(B700,PJ_Lyklar,0),2)))</f>
      </c>
      <c r="D700" s="65"/>
      <c r="E700" s="65"/>
    </row>
    <row r="701" spans="1:5" s="3" customFormat="1" ht="12">
      <c r="A701" s="66"/>
      <c r="B701" s="59"/>
      <c r="C701" s="16">
        <f>IF(B701="","",IF(ISERROR(MATCH(B701,PJ_Lyklar,0))=TRUE,"***ATHUGIÐ Þessi lykill er ekki til í prófjöfnuði",INDEX(PJ!$A$6:$B$87,MATCH(B701,PJ_Lyklar,0),2)))</f>
      </c>
      <c r="D701" s="65"/>
      <c r="E701" s="65"/>
    </row>
    <row r="702" spans="1:5" s="3" customFormat="1" ht="12">
      <c r="A702" s="66"/>
      <c r="B702" s="59"/>
      <c r="C702" s="16">
        <f>IF(B702="","",IF(ISERROR(MATCH(B702,PJ_Lyklar,0))=TRUE,"***ATHUGIÐ Þessi lykill er ekki til í prófjöfnuði",INDEX(PJ!$A$6:$B$87,MATCH(B702,PJ_Lyklar,0),2)))</f>
      </c>
      <c r="D702" s="65"/>
      <c r="E702" s="65"/>
    </row>
    <row r="703" spans="1:5" s="3" customFormat="1" ht="12">
      <c r="A703" s="66"/>
      <c r="B703" s="59"/>
      <c r="C703" s="16">
        <f>IF(B703="","",IF(ISERROR(MATCH(B703,PJ_Lyklar,0))=TRUE,"***ATHUGIÐ Þessi lykill er ekki til í prófjöfnuði",INDEX(PJ!$A$6:$B$87,MATCH(B703,PJ_Lyklar,0),2)))</f>
      </c>
      <c r="D703" s="65"/>
      <c r="E703" s="65"/>
    </row>
    <row r="704" spans="1:5" s="3" customFormat="1" ht="12">
      <c r="A704" s="66"/>
      <c r="B704" s="59"/>
      <c r="C704" s="16">
        <f>IF(B704="","",IF(ISERROR(MATCH(B704,PJ_Lyklar,0))=TRUE,"***ATHUGIÐ Þessi lykill er ekki til í prófjöfnuði",INDEX(PJ!$A$6:$B$87,MATCH(B704,PJ_Lyklar,0),2)))</f>
      </c>
      <c r="D704" s="65"/>
      <c r="E704" s="65"/>
    </row>
    <row r="705" spans="1:5" s="3" customFormat="1" ht="12">
      <c r="A705" s="66"/>
      <c r="B705" s="59"/>
      <c r="C705" s="16">
        <f>IF(B705="","",IF(ISERROR(MATCH(B705,PJ_Lyklar,0))=TRUE,"***ATHUGIÐ Þessi lykill er ekki til í prófjöfnuði",INDEX(PJ!$A$6:$B$87,MATCH(B705,PJ_Lyklar,0),2)))</f>
      </c>
      <c r="D705" s="65"/>
      <c r="E705" s="65"/>
    </row>
    <row r="706" spans="1:5" s="3" customFormat="1" ht="12">
      <c r="A706" s="66"/>
      <c r="B706" s="59"/>
      <c r="C706" s="16">
        <f>IF(B706="","",IF(ISERROR(MATCH(B706,PJ_Lyklar,0))=TRUE,"***ATHUGIÐ Þessi lykill er ekki til í prófjöfnuði",INDEX(PJ!$A$6:$B$87,MATCH(B706,PJ_Lyklar,0),2)))</f>
      </c>
      <c r="D706" s="65"/>
      <c r="E706" s="65"/>
    </row>
    <row r="707" spans="1:5" s="3" customFormat="1" ht="12">
      <c r="A707" s="66"/>
      <c r="B707" s="59"/>
      <c r="C707" s="16">
        <f>IF(B707="","",IF(ISERROR(MATCH(B707,PJ_Lyklar,0))=TRUE,"***ATHUGIÐ Þessi lykill er ekki til í prófjöfnuði",INDEX(PJ!$A$6:$B$87,MATCH(B707,PJ_Lyklar,0),2)))</f>
      </c>
      <c r="D707" s="65"/>
      <c r="E707" s="65"/>
    </row>
    <row r="708" spans="1:5" s="3" customFormat="1" ht="12">
      <c r="A708" s="66"/>
      <c r="B708" s="59"/>
      <c r="C708" s="16">
        <f>IF(B708="","",IF(ISERROR(MATCH(B708,PJ_Lyklar,0))=TRUE,"***ATHUGIÐ Þessi lykill er ekki til í prófjöfnuði",INDEX(PJ!$A$6:$B$87,MATCH(B708,PJ_Lyklar,0),2)))</f>
      </c>
      <c r="D708" s="65"/>
      <c r="E708" s="65"/>
    </row>
    <row r="709" spans="1:5" s="3" customFormat="1" ht="12">
      <c r="A709" s="66"/>
      <c r="B709" s="59"/>
      <c r="C709" s="16">
        <f>IF(B709="","",IF(ISERROR(MATCH(B709,PJ_Lyklar,0))=TRUE,"***ATHUGIÐ Þessi lykill er ekki til í prófjöfnuði",INDEX(PJ!$A$6:$B$87,MATCH(B709,PJ_Lyklar,0),2)))</f>
      </c>
      <c r="D709" s="65"/>
      <c r="E709" s="65"/>
    </row>
    <row r="710" spans="1:5" s="3" customFormat="1" ht="12">
      <c r="A710" s="66"/>
      <c r="B710" s="59"/>
      <c r="C710" s="16">
        <f>IF(B710="","",IF(ISERROR(MATCH(B710,PJ_Lyklar,0))=TRUE,"***ATHUGIÐ Þessi lykill er ekki til í prófjöfnuði",INDEX(PJ!$A$6:$B$87,MATCH(B710,PJ_Lyklar,0),2)))</f>
      </c>
      <c r="D710" s="65"/>
      <c r="E710" s="65"/>
    </row>
    <row r="711" spans="1:5" s="3" customFormat="1" ht="12">
      <c r="A711" s="66"/>
      <c r="B711" s="59"/>
      <c r="C711" s="16">
        <f>IF(B711="","",IF(ISERROR(MATCH(B711,PJ_Lyklar,0))=TRUE,"***ATHUGIÐ Þessi lykill er ekki til í prófjöfnuði",INDEX(PJ!$A$6:$B$87,MATCH(B711,PJ_Lyklar,0),2)))</f>
      </c>
      <c r="D711" s="65"/>
      <c r="E711" s="65"/>
    </row>
    <row r="712" spans="1:5" s="3" customFormat="1" ht="12">
      <c r="A712" s="66"/>
      <c r="B712" s="59"/>
      <c r="C712" s="16">
        <f>IF(B712="","",IF(ISERROR(MATCH(B712,PJ_Lyklar,0))=TRUE,"***ATHUGIÐ Þessi lykill er ekki til í prófjöfnuði",INDEX(PJ!$A$6:$B$87,MATCH(B712,PJ_Lyklar,0),2)))</f>
      </c>
      <c r="D712" s="65"/>
      <c r="E712" s="65"/>
    </row>
    <row r="713" spans="1:5" s="3" customFormat="1" ht="12">
      <c r="A713" s="66"/>
      <c r="B713" s="59"/>
      <c r="C713" s="16">
        <f>IF(B713="","",IF(ISERROR(MATCH(B713,PJ_Lyklar,0))=TRUE,"***ATHUGIÐ Þessi lykill er ekki til í prófjöfnuði",INDEX(PJ!$A$6:$B$87,MATCH(B713,PJ_Lyklar,0),2)))</f>
      </c>
      <c r="D713" s="65"/>
      <c r="E713" s="65"/>
    </row>
    <row r="714" spans="1:5" s="3" customFormat="1" ht="12">
      <c r="A714" s="66"/>
      <c r="B714" s="59"/>
      <c r="C714" s="16">
        <f>IF(B714="","",IF(ISERROR(MATCH(B714,PJ_Lyklar,0))=TRUE,"***ATHUGIÐ Þessi lykill er ekki til í prófjöfnuði",INDEX(PJ!$A$6:$B$87,MATCH(B714,PJ_Lyklar,0),2)))</f>
      </c>
      <c r="D714" s="65"/>
      <c r="E714" s="65"/>
    </row>
    <row r="715" spans="1:5" s="3" customFormat="1" ht="12">
      <c r="A715" s="66"/>
      <c r="B715" s="59"/>
      <c r="C715" s="16">
        <f>IF(B715="","",IF(ISERROR(MATCH(B715,PJ_Lyklar,0))=TRUE,"***ATHUGIÐ Þessi lykill er ekki til í prófjöfnuði",INDEX(PJ!$A$6:$B$87,MATCH(B715,PJ_Lyklar,0),2)))</f>
      </c>
      <c r="D715" s="65"/>
      <c r="E715" s="65"/>
    </row>
    <row r="716" spans="1:5" s="3" customFormat="1" ht="12">
      <c r="A716" s="66"/>
      <c r="B716" s="59"/>
      <c r="C716" s="16">
        <f>IF(B716="","",IF(ISERROR(MATCH(B716,PJ_Lyklar,0))=TRUE,"***ATHUGIÐ Þessi lykill er ekki til í prófjöfnuði",INDEX(PJ!$A$6:$B$87,MATCH(B716,PJ_Lyklar,0),2)))</f>
      </c>
      <c r="D716" s="65"/>
      <c r="E716" s="65"/>
    </row>
    <row r="717" spans="1:5" s="3" customFormat="1" ht="12">
      <c r="A717" s="66"/>
      <c r="B717" s="59"/>
      <c r="C717" s="16">
        <f>IF(B717="","",IF(ISERROR(MATCH(B717,PJ_Lyklar,0))=TRUE,"***ATHUGIÐ Þessi lykill er ekki til í prófjöfnuði",INDEX(PJ!$A$6:$B$87,MATCH(B717,PJ_Lyklar,0),2)))</f>
      </c>
      <c r="D717" s="65"/>
      <c r="E717" s="65"/>
    </row>
    <row r="718" spans="1:5" s="3" customFormat="1" ht="12">
      <c r="A718" s="66"/>
      <c r="B718" s="59"/>
      <c r="C718" s="16">
        <f>IF(B718="","",IF(ISERROR(MATCH(B718,PJ_Lyklar,0))=TRUE,"***ATHUGIÐ Þessi lykill er ekki til í prófjöfnuði",INDEX(PJ!$A$6:$B$87,MATCH(B718,PJ_Lyklar,0),2)))</f>
      </c>
      <c r="D718" s="65"/>
      <c r="E718" s="65"/>
    </row>
    <row r="719" spans="1:5" s="3" customFormat="1" ht="12">
      <c r="A719" s="66"/>
      <c r="B719" s="59"/>
      <c r="C719" s="16">
        <f>IF(B719="","",IF(ISERROR(MATCH(B719,PJ_Lyklar,0))=TRUE,"***ATHUGIÐ Þessi lykill er ekki til í prófjöfnuði",INDEX(PJ!$A$6:$B$87,MATCH(B719,PJ_Lyklar,0),2)))</f>
      </c>
      <c r="D719" s="65"/>
      <c r="E719" s="65"/>
    </row>
    <row r="720" spans="1:5" s="3" customFormat="1" ht="12">
      <c r="A720" s="66"/>
      <c r="B720" s="59"/>
      <c r="C720" s="16">
        <f>IF(B720="","",IF(ISERROR(MATCH(B720,PJ_Lyklar,0))=TRUE,"***ATHUGIÐ Þessi lykill er ekki til í prófjöfnuði",INDEX(PJ!$A$6:$B$87,MATCH(B720,PJ_Lyklar,0),2)))</f>
      </c>
      <c r="D720" s="65"/>
      <c r="E720" s="65"/>
    </row>
    <row r="721" spans="1:5" s="3" customFormat="1" ht="12">
      <c r="A721" s="66"/>
      <c r="B721" s="59"/>
      <c r="C721" s="16">
        <f>IF(B721="","",IF(ISERROR(MATCH(B721,PJ_Lyklar,0))=TRUE,"***ATHUGIÐ Þessi lykill er ekki til í prófjöfnuði",INDEX(PJ!$A$6:$B$87,MATCH(B721,PJ_Lyklar,0),2)))</f>
      </c>
      <c r="D721" s="65"/>
      <c r="E721" s="65"/>
    </row>
    <row r="722" spans="1:5" s="3" customFormat="1" ht="12">
      <c r="A722" s="66"/>
      <c r="B722" s="59"/>
      <c r="C722" s="16">
        <f>IF(B722="","",IF(ISERROR(MATCH(B722,PJ_Lyklar,0))=TRUE,"***ATHUGIÐ Þessi lykill er ekki til í prófjöfnuði",INDEX(PJ!$A$6:$B$87,MATCH(B722,PJ_Lyklar,0),2)))</f>
      </c>
      <c r="D722" s="65"/>
      <c r="E722" s="65"/>
    </row>
    <row r="723" spans="1:5" s="3" customFormat="1" ht="12">
      <c r="A723" s="66"/>
      <c r="B723" s="59"/>
      <c r="C723" s="16">
        <f>IF(B723="","",IF(ISERROR(MATCH(B723,PJ_Lyklar,0))=TRUE,"***ATHUGIÐ Þessi lykill er ekki til í prófjöfnuði",INDEX(PJ!$A$6:$B$87,MATCH(B723,PJ_Lyklar,0),2)))</f>
      </c>
      <c r="D723" s="65"/>
      <c r="E723" s="65"/>
    </row>
    <row r="724" spans="1:5" s="3" customFormat="1" ht="12">
      <c r="A724" s="66"/>
      <c r="B724" s="59"/>
      <c r="C724" s="16">
        <f>IF(B724="","",IF(ISERROR(MATCH(B724,PJ_Lyklar,0))=TRUE,"***ATHUGIÐ Þessi lykill er ekki til í prófjöfnuði",INDEX(PJ!$A$6:$B$87,MATCH(B724,PJ_Lyklar,0),2)))</f>
      </c>
      <c r="D724" s="65"/>
      <c r="E724" s="65"/>
    </row>
    <row r="725" spans="1:5" s="3" customFormat="1" ht="12">
      <c r="A725" s="66"/>
      <c r="B725" s="59"/>
      <c r="C725" s="16">
        <f>IF(B725="","",IF(ISERROR(MATCH(B725,PJ_Lyklar,0))=TRUE,"***ATHUGIÐ Þessi lykill er ekki til í prófjöfnuði",INDEX(PJ!$A$6:$B$87,MATCH(B725,PJ_Lyklar,0),2)))</f>
      </c>
      <c r="D725" s="65"/>
      <c r="E725" s="65"/>
    </row>
    <row r="726" spans="1:5" s="3" customFormat="1" ht="12">
      <c r="A726" s="66"/>
      <c r="B726" s="59"/>
      <c r="C726" s="16">
        <f>IF(B726="","",IF(ISERROR(MATCH(B726,PJ_Lyklar,0))=TRUE,"***ATHUGIÐ Þessi lykill er ekki til í prófjöfnuði",INDEX(PJ!$A$6:$B$87,MATCH(B726,PJ_Lyklar,0),2)))</f>
      </c>
      <c r="D726" s="65"/>
      <c r="E726" s="65"/>
    </row>
    <row r="727" spans="1:5" s="3" customFormat="1" ht="12">
      <c r="A727" s="66"/>
      <c r="B727" s="59"/>
      <c r="C727" s="16">
        <f>IF(B727="","",IF(ISERROR(MATCH(B727,PJ_Lyklar,0))=TRUE,"***ATHUGIÐ Þessi lykill er ekki til í prófjöfnuði",INDEX(PJ!$A$6:$B$87,MATCH(B727,PJ_Lyklar,0),2)))</f>
      </c>
      <c r="D727" s="65"/>
      <c r="E727" s="65"/>
    </row>
    <row r="728" spans="1:5" s="3" customFormat="1" ht="12">
      <c r="A728" s="66"/>
      <c r="B728" s="59"/>
      <c r="C728" s="16">
        <f>IF(B728="","",IF(ISERROR(MATCH(B728,PJ_Lyklar,0))=TRUE,"***ATHUGIÐ Þessi lykill er ekki til í prófjöfnuði",INDEX(PJ!$A$6:$B$87,MATCH(B728,PJ_Lyklar,0),2)))</f>
      </c>
      <c r="D728" s="65"/>
      <c r="E728" s="65"/>
    </row>
    <row r="729" spans="1:5" s="3" customFormat="1" ht="12">
      <c r="A729" s="66"/>
      <c r="B729" s="59"/>
      <c r="C729" s="16">
        <f>IF(B729="","",IF(ISERROR(MATCH(B729,PJ_Lyklar,0))=TRUE,"***ATHUGIÐ Þessi lykill er ekki til í prófjöfnuði",INDEX(PJ!$A$6:$B$87,MATCH(B729,PJ_Lyklar,0),2)))</f>
      </c>
      <c r="D729" s="65"/>
      <c r="E729" s="65"/>
    </row>
    <row r="730" spans="1:5" s="3" customFormat="1" ht="12">
      <c r="A730" s="66"/>
      <c r="B730" s="59"/>
      <c r="C730" s="16">
        <f>IF(B730="","",IF(ISERROR(MATCH(B730,PJ_Lyklar,0))=TRUE,"***ATHUGIÐ Þessi lykill er ekki til í prófjöfnuði",INDEX(PJ!$A$6:$B$87,MATCH(B730,PJ_Lyklar,0),2)))</f>
      </c>
      <c r="D730" s="65"/>
      <c r="E730" s="65"/>
    </row>
    <row r="731" spans="1:5" s="3" customFormat="1" ht="12">
      <c r="A731" s="66"/>
      <c r="B731" s="59"/>
      <c r="C731" s="16">
        <f>IF(B731="","",IF(ISERROR(MATCH(B731,PJ_Lyklar,0))=TRUE,"***ATHUGIÐ Þessi lykill er ekki til í prófjöfnuði",INDEX(PJ!$A$6:$B$87,MATCH(B731,PJ_Lyklar,0),2)))</f>
      </c>
      <c r="D731" s="65"/>
      <c r="E731" s="65"/>
    </row>
    <row r="732" spans="1:5" s="3" customFormat="1" ht="12">
      <c r="A732" s="66"/>
      <c r="B732" s="59"/>
      <c r="C732" s="16">
        <f>IF(B732="","",IF(ISERROR(MATCH(B732,PJ_Lyklar,0))=TRUE,"***ATHUGIÐ Þessi lykill er ekki til í prófjöfnuði",INDEX(PJ!$A$6:$B$87,MATCH(B732,PJ_Lyklar,0),2)))</f>
      </c>
      <c r="D732" s="65"/>
      <c r="E732" s="65"/>
    </row>
    <row r="733" spans="1:5" s="3" customFormat="1" ht="12">
      <c r="A733" s="66"/>
      <c r="B733" s="59"/>
      <c r="C733" s="16">
        <f>IF(B733="","",IF(ISERROR(MATCH(B733,PJ_Lyklar,0))=TRUE,"***ATHUGIÐ Þessi lykill er ekki til í prófjöfnuði",INDEX(PJ!$A$6:$B$87,MATCH(B733,PJ_Lyklar,0),2)))</f>
      </c>
      <c r="D733" s="65"/>
      <c r="E733" s="65"/>
    </row>
    <row r="734" spans="1:5" s="3" customFormat="1" ht="12">
      <c r="A734" s="66"/>
      <c r="B734" s="59"/>
      <c r="C734" s="16">
        <f>IF(B734="","",IF(ISERROR(MATCH(B734,PJ_Lyklar,0))=TRUE,"***ATHUGIÐ Þessi lykill er ekki til í prófjöfnuði",INDEX(PJ!$A$6:$B$87,MATCH(B734,PJ_Lyklar,0),2)))</f>
      </c>
      <c r="D734" s="65"/>
      <c r="E734" s="65"/>
    </row>
    <row r="735" spans="1:5" s="3" customFormat="1" ht="12">
      <c r="A735" s="66"/>
      <c r="B735" s="59"/>
      <c r="C735" s="16">
        <f>IF(B735="","",IF(ISERROR(MATCH(B735,PJ_Lyklar,0))=TRUE,"***ATHUGIÐ Þessi lykill er ekki til í prófjöfnuði",INDEX(PJ!$A$6:$B$87,MATCH(B735,PJ_Lyklar,0),2)))</f>
      </c>
      <c r="D735" s="65"/>
      <c r="E735" s="65"/>
    </row>
    <row r="736" spans="1:5" s="3" customFormat="1" ht="12">
      <c r="A736" s="66"/>
      <c r="B736" s="59"/>
      <c r="C736" s="16">
        <f>IF(B736="","",IF(ISERROR(MATCH(B736,PJ_Lyklar,0))=TRUE,"***ATHUGIÐ Þessi lykill er ekki til í prófjöfnuði",INDEX(PJ!$A$6:$B$87,MATCH(B736,PJ_Lyklar,0),2)))</f>
      </c>
      <c r="D736" s="65"/>
      <c r="E736" s="65"/>
    </row>
    <row r="737" spans="1:5" s="3" customFormat="1" ht="12">
      <c r="A737" s="66"/>
      <c r="B737" s="59"/>
      <c r="C737" s="16">
        <f>IF(B737="","",IF(ISERROR(MATCH(B737,PJ_Lyklar,0))=TRUE,"***ATHUGIÐ Þessi lykill er ekki til í prófjöfnuði",INDEX(PJ!$A$6:$B$87,MATCH(B737,PJ_Lyklar,0),2)))</f>
      </c>
      <c r="D737" s="65"/>
      <c r="E737" s="65"/>
    </row>
    <row r="738" spans="1:5" s="3" customFormat="1" ht="12">
      <c r="A738" s="66"/>
      <c r="B738" s="59"/>
      <c r="C738" s="16">
        <f>IF(B738="","",IF(ISERROR(MATCH(B738,PJ_Lyklar,0))=TRUE,"***ATHUGIÐ Þessi lykill er ekki til í prófjöfnuði",INDEX(PJ!$A$6:$B$87,MATCH(B738,PJ_Lyklar,0),2)))</f>
      </c>
      <c r="D738" s="65"/>
      <c r="E738" s="65"/>
    </row>
    <row r="739" spans="1:5" s="3" customFormat="1" ht="12">
      <c r="A739" s="66"/>
      <c r="B739" s="59"/>
      <c r="C739" s="16">
        <f>IF(B739="","",IF(ISERROR(MATCH(B739,PJ_Lyklar,0))=TRUE,"***ATHUGIÐ Þessi lykill er ekki til í prófjöfnuði",INDEX(PJ!$A$6:$B$87,MATCH(B739,PJ_Lyklar,0),2)))</f>
      </c>
      <c r="D739" s="65"/>
      <c r="E739" s="65"/>
    </row>
    <row r="740" spans="1:5" s="3" customFormat="1" ht="12">
      <c r="A740" s="66"/>
      <c r="B740" s="59"/>
      <c r="C740" s="16">
        <f>IF(B740="","",IF(ISERROR(MATCH(B740,PJ_Lyklar,0))=TRUE,"***ATHUGIÐ Þessi lykill er ekki til í prófjöfnuði",INDEX(PJ!$A$6:$B$87,MATCH(B740,PJ_Lyklar,0),2)))</f>
      </c>
      <c r="D740" s="65"/>
      <c r="E740" s="65"/>
    </row>
    <row r="741" spans="1:5" s="3" customFormat="1" ht="12">
      <c r="A741" s="66"/>
      <c r="B741" s="59"/>
      <c r="C741" s="16">
        <f>IF(B741="","",IF(ISERROR(MATCH(B741,PJ_Lyklar,0))=TRUE,"***ATHUGIÐ Þessi lykill er ekki til í prófjöfnuði",INDEX(PJ!$A$6:$B$87,MATCH(B741,PJ_Lyklar,0),2)))</f>
      </c>
      <c r="D741" s="65"/>
      <c r="E741" s="65"/>
    </row>
    <row r="742" spans="1:5" s="3" customFormat="1" ht="12">
      <c r="A742" s="66"/>
      <c r="B742" s="59"/>
      <c r="C742" s="16">
        <f>IF(B742="","",IF(ISERROR(MATCH(B742,PJ_Lyklar,0))=TRUE,"***ATHUGIÐ Þessi lykill er ekki til í prófjöfnuði",INDEX(PJ!$A$6:$B$87,MATCH(B742,PJ_Lyklar,0),2)))</f>
      </c>
      <c r="D742" s="65"/>
      <c r="E742" s="65"/>
    </row>
    <row r="743" spans="1:5" s="3" customFormat="1" ht="12">
      <c r="A743" s="66"/>
      <c r="B743" s="59"/>
      <c r="C743" s="16">
        <f>IF(B743="","",IF(ISERROR(MATCH(B743,PJ_Lyklar,0))=TRUE,"***ATHUGIÐ Þessi lykill er ekki til í prófjöfnuði",INDEX(PJ!$A$6:$B$87,MATCH(B743,PJ_Lyklar,0),2)))</f>
      </c>
      <c r="D743" s="65"/>
      <c r="E743" s="65"/>
    </row>
    <row r="744" spans="1:5" s="3" customFormat="1" ht="12">
      <c r="A744" s="66"/>
      <c r="B744" s="59"/>
      <c r="C744" s="16">
        <f>IF(B744="","",IF(ISERROR(MATCH(B744,PJ_Lyklar,0))=TRUE,"***ATHUGIÐ Þessi lykill er ekki til í prófjöfnuði",INDEX(PJ!$A$6:$B$87,MATCH(B744,PJ_Lyklar,0),2)))</f>
      </c>
      <c r="D744" s="65"/>
      <c r="E744" s="65"/>
    </row>
    <row r="745" spans="1:5" s="3" customFormat="1" ht="12">
      <c r="A745" s="66"/>
      <c r="B745" s="59"/>
      <c r="C745" s="16">
        <f>IF(B745="","",IF(ISERROR(MATCH(B745,PJ_Lyklar,0))=TRUE,"***ATHUGIÐ Þessi lykill er ekki til í prófjöfnuði",INDEX(PJ!$A$6:$B$87,MATCH(B745,PJ_Lyklar,0),2)))</f>
      </c>
      <c r="D745" s="65"/>
      <c r="E745" s="65"/>
    </row>
    <row r="746" spans="1:5" s="3" customFormat="1" ht="12">
      <c r="A746" s="66"/>
      <c r="B746" s="59"/>
      <c r="C746" s="16">
        <f>IF(B746="","",IF(ISERROR(MATCH(B746,PJ_Lyklar,0))=TRUE,"***ATHUGIÐ Þessi lykill er ekki til í prófjöfnuði",INDEX(PJ!$A$6:$B$87,MATCH(B746,PJ_Lyklar,0),2)))</f>
      </c>
      <c r="D746" s="65"/>
      <c r="E746" s="65"/>
    </row>
    <row r="747" spans="1:5" s="3" customFormat="1" ht="12">
      <c r="A747" s="66"/>
      <c r="B747" s="59"/>
      <c r="C747" s="16">
        <f>IF(B747="","",IF(ISERROR(MATCH(B747,PJ_Lyklar,0))=TRUE,"***ATHUGIÐ Þessi lykill er ekki til í prófjöfnuði",INDEX(PJ!$A$6:$B$87,MATCH(B747,PJ_Lyklar,0),2)))</f>
      </c>
      <c r="D747" s="65"/>
      <c r="E747" s="65"/>
    </row>
    <row r="748" spans="1:5" s="3" customFormat="1" ht="12">
      <c r="A748" s="66"/>
      <c r="B748" s="59"/>
      <c r="C748" s="16">
        <f>IF(B748="","",IF(ISERROR(MATCH(B748,PJ_Lyklar,0))=TRUE,"***ATHUGIÐ Þessi lykill er ekki til í prófjöfnuði",INDEX(PJ!$A$6:$B$87,MATCH(B748,PJ_Lyklar,0),2)))</f>
      </c>
      <c r="D748" s="65"/>
      <c r="E748" s="65"/>
    </row>
    <row r="749" spans="1:5" s="3" customFormat="1" ht="12">
      <c r="A749" s="66"/>
      <c r="B749" s="59"/>
      <c r="C749" s="16">
        <f>IF(B749="","",IF(ISERROR(MATCH(B749,PJ_Lyklar,0))=TRUE,"***ATHUGIÐ Þessi lykill er ekki til í prófjöfnuði",INDEX(PJ!$A$6:$B$87,MATCH(B749,PJ_Lyklar,0),2)))</f>
      </c>
      <c r="D749" s="65"/>
      <c r="E749" s="65"/>
    </row>
    <row r="750" spans="1:5" s="3" customFormat="1" ht="12">
      <c r="A750" s="66"/>
      <c r="B750" s="59"/>
      <c r="C750" s="16">
        <f>IF(B750="","",IF(ISERROR(MATCH(B750,PJ_Lyklar,0))=TRUE,"***ATHUGIÐ Þessi lykill er ekki til í prófjöfnuði",INDEX(PJ!$A$6:$B$87,MATCH(B750,PJ_Lyklar,0),2)))</f>
      </c>
      <c r="D750" s="65"/>
      <c r="E750" s="65"/>
    </row>
    <row r="751" spans="1:5" s="3" customFormat="1" ht="12">
      <c r="A751" s="66"/>
      <c r="B751" s="59"/>
      <c r="C751" s="16">
        <f>IF(B751="","",IF(ISERROR(MATCH(B751,PJ_Lyklar,0))=TRUE,"***ATHUGIÐ Þessi lykill er ekki til í prófjöfnuði",INDEX(PJ!$A$6:$B$87,MATCH(B751,PJ_Lyklar,0),2)))</f>
      </c>
      <c r="D751" s="65"/>
      <c r="E751" s="65"/>
    </row>
    <row r="752" spans="1:5" s="3" customFormat="1" ht="12">
      <c r="A752" s="66"/>
      <c r="B752" s="59"/>
      <c r="C752" s="16">
        <f>IF(B752="","",IF(ISERROR(MATCH(B752,PJ_Lyklar,0))=TRUE,"***ATHUGIÐ Þessi lykill er ekki til í prófjöfnuði",INDEX(PJ!$A$6:$B$87,MATCH(B752,PJ_Lyklar,0),2)))</f>
      </c>
      <c r="D752" s="65"/>
      <c r="E752" s="65"/>
    </row>
    <row r="753" spans="1:5" s="3" customFormat="1" ht="12">
      <c r="A753" s="66"/>
      <c r="B753" s="59"/>
      <c r="C753" s="16">
        <f>IF(B753="","",IF(ISERROR(MATCH(B753,PJ_Lyklar,0))=TRUE,"***ATHUGIÐ Þessi lykill er ekki til í prófjöfnuði",INDEX(PJ!$A$6:$B$87,MATCH(B753,PJ_Lyklar,0),2)))</f>
      </c>
      <c r="D753" s="65"/>
      <c r="E753" s="65"/>
    </row>
    <row r="754" spans="1:5" s="3" customFormat="1" ht="12">
      <c r="A754" s="66"/>
      <c r="B754" s="59"/>
      <c r="C754" s="16">
        <f>IF(B754="","",IF(ISERROR(MATCH(B754,PJ_Lyklar,0))=TRUE,"***ATHUGIÐ Þessi lykill er ekki til í prófjöfnuði",INDEX(PJ!$A$6:$B$87,MATCH(B754,PJ_Lyklar,0),2)))</f>
      </c>
      <c r="D754" s="65"/>
      <c r="E754" s="65"/>
    </row>
    <row r="755" spans="1:5" s="3" customFormat="1" ht="12">
      <c r="A755" s="66"/>
      <c r="B755" s="59"/>
      <c r="C755" s="16">
        <f>IF(B755="","",IF(ISERROR(MATCH(B755,PJ_Lyklar,0))=TRUE,"***ATHUGIÐ Þessi lykill er ekki til í prófjöfnuði",INDEX(PJ!$A$6:$B$87,MATCH(B755,PJ_Lyklar,0),2)))</f>
      </c>
      <c r="D755" s="65"/>
      <c r="E755" s="65"/>
    </row>
    <row r="756" spans="1:5" s="3" customFormat="1" ht="12">
      <c r="A756" s="66"/>
      <c r="B756" s="59"/>
      <c r="C756" s="16">
        <f>IF(B756="","",IF(ISERROR(MATCH(B756,PJ_Lyklar,0))=TRUE,"***ATHUGIÐ Þessi lykill er ekki til í prófjöfnuði",INDEX(PJ!$A$6:$B$87,MATCH(B756,PJ_Lyklar,0),2)))</f>
      </c>
      <c r="D756" s="65"/>
      <c r="E756" s="65"/>
    </row>
    <row r="757" spans="1:5" s="3" customFormat="1" ht="12">
      <c r="A757" s="66"/>
      <c r="B757" s="59"/>
      <c r="C757" s="16">
        <f>IF(B757="","",IF(ISERROR(MATCH(B757,PJ_Lyklar,0))=TRUE,"***ATHUGIÐ Þessi lykill er ekki til í prófjöfnuði",INDEX(PJ!$A$6:$B$87,MATCH(B757,PJ_Lyklar,0),2)))</f>
      </c>
      <c r="D757" s="65"/>
      <c r="E757" s="65"/>
    </row>
    <row r="758" spans="1:5" s="3" customFormat="1" ht="12">
      <c r="A758" s="66"/>
      <c r="B758" s="59"/>
      <c r="C758" s="16">
        <f>IF(B758="","",IF(ISERROR(MATCH(B758,PJ_Lyklar,0))=TRUE,"***ATHUGIÐ Þessi lykill er ekki til í prófjöfnuði",INDEX(PJ!$A$6:$B$87,MATCH(B758,PJ_Lyklar,0),2)))</f>
      </c>
      <c r="D758" s="65"/>
      <c r="E758" s="65"/>
    </row>
    <row r="759" spans="1:5" s="3" customFormat="1" ht="12">
      <c r="A759" s="66"/>
      <c r="B759" s="59"/>
      <c r="C759" s="16">
        <f>IF(B759="","",IF(ISERROR(MATCH(B759,PJ_Lyklar,0))=TRUE,"***ATHUGIÐ Þessi lykill er ekki til í prófjöfnuði",INDEX(PJ!$A$6:$B$87,MATCH(B759,PJ_Lyklar,0),2)))</f>
      </c>
      <c r="D759" s="65"/>
      <c r="E759" s="65"/>
    </row>
    <row r="760" spans="1:5" s="3" customFormat="1" ht="12">
      <c r="A760" s="66"/>
      <c r="B760" s="59"/>
      <c r="C760" s="16">
        <f>IF(B760="","",IF(ISERROR(MATCH(B760,PJ_Lyklar,0))=TRUE,"***ATHUGIÐ Þessi lykill er ekki til í prófjöfnuði",INDEX(PJ!$A$6:$B$87,MATCH(B760,PJ_Lyklar,0),2)))</f>
      </c>
      <c r="D760" s="65"/>
      <c r="E760" s="65"/>
    </row>
    <row r="761" spans="1:5" s="3" customFormat="1" ht="12">
      <c r="A761" s="66"/>
      <c r="B761" s="59"/>
      <c r="C761" s="16">
        <f>IF(B761="","",IF(ISERROR(MATCH(B761,PJ_Lyklar,0))=TRUE,"***ATHUGIÐ Þessi lykill er ekki til í prófjöfnuði",INDEX(PJ!$A$6:$B$87,MATCH(B761,PJ_Lyklar,0),2)))</f>
      </c>
      <c r="D761" s="65"/>
      <c r="E761" s="65"/>
    </row>
    <row r="762" spans="1:5" s="3" customFormat="1" ht="12">
      <c r="A762" s="66"/>
      <c r="B762" s="59"/>
      <c r="C762" s="16">
        <f>IF(B762="","",IF(ISERROR(MATCH(B762,PJ_Lyklar,0))=TRUE,"***ATHUGIÐ Þessi lykill er ekki til í prófjöfnuði",INDEX(PJ!$A$6:$B$87,MATCH(B762,PJ_Lyklar,0),2)))</f>
      </c>
      <c r="D762" s="65"/>
      <c r="E762" s="65"/>
    </row>
    <row r="763" spans="1:5" s="3" customFormat="1" ht="12">
      <c r="A763" s="66"/>
      <c r="B763" s="59"/>
      <c r="C763" s="16">
        <f>IF(B763="","",IF(ISERROR(MATCH(B763,PJ_Lyklar,0))=TRUE,"***ATHUGIÐ Þessi lykill er ekki til í prófjöfnuði",INDEX(PJ!$A$6:$B$87,MATCH(B763,PJ_Lyklar,0),2)))</f>
      </c>
      <c r="D763" s="65"/>
      <c r="E763" s="65"/>
    </row>
    <row r="764" spans="1:5" s="3" customFormat="1" ht="12">
      <c r="A764" s="66"/>
      <c r="B764" s="59"/>
      <c r="C764" s="16">
        <f>IF(B764="","",IF(ISERROR(MATCH(B764,PJ_Lyklar,0))=TRUE,"***ATHUGIÐ Þessi lykill er ekki til í prófjöfnuði",INDEX(PJ!$A$6:$B$87,MATCH(B764,PJ_Lyklar,0),2)))</f>
      </c>
      <c r="D764" s="65"/>
      <c r="E764" s="65"/>
    </row>
    <row r="765" spans="1:5" s="3" customFormat="1" ht="12">
      <c r="A765" s="66"/>
      <c r="B765" s="59"/>
      <c r="C765" s="16">
        <f>IF(B765="","",IF(ISERROR(MATCH(B765,PJ_Lyklar,0))=TRUE,"***ATHUGIÐ Þessi lykill er ekki til í prófjöfnuði",INDEX(PJ!$A$6:$B$87,MATCH(B765,PJ_Lyklar,0),2)))</f>
      </c>
      <c r="D765" s="65"/>
      <c r="E765" s="65"/>
    </row>
    <row r="766" spans="1:5" s="3" customFormat="1" ht="12">
      <c r="A766" s="66"/>
      <c r="B766" s="59"/>
      <c r="C766" s="16">
        <f>IF(B766="","",IF(ISERROR(MATCH(B766,PJ_Lyklar,0))=TRUE,"***ATHUGIÐ Þessi lykill er ekki til í prófjöfnuði",INDEX(PJ!$A$6:$B$87,MATCH(B766,PJ_Lyklar,0),2)))</f>
      </c>
      <c r="D766" s="65"/>
      <c r="E766" s="65"/>
    </row>
    <row r="767" spans="1:5" s="3" customFormat="1" ht="12">
      <c r="A767" s="66"/>
      <c r="B767" s="59"/>
      <c r="C767" s="16">
        <f>IF(B767="","",IF(ISERROR(MATCH(B767,PJ_Lyklar,0))=TRUE,"***ATHUGIÐ Þessi lykill er ekki til í prófjöfnuði",INDEX(PJ!$A$6:$B$87,MATCH(B767,PJ_Lyklar,0),2)))</f>
      </c>
      <c r="D767" s="65"/>
      <c r="E767" s="65"/>
    </row>
    <row r="768" spans="1:5" s="3" customFormat="1" ht="12">
      <c r="A768" s="66"/>
      <c r="B768" s="59"/>
      <c r="C768" s="16">
        <f>IF(B768="","",IF(ISERROR(MATCH(B768,PJ_Lyklar,0))=TRUE,"***ATHUGIÐ Þessi lykill er ekki til í prófjöfnuði",INDEX(PJ!$A$6:$B$87,MATCH(B768,PJ_Lyklar,0),2)))</f>
      </c>
      <c r="D768" s="65"/>
      <c r="E768" s="65"/>
    </row>
    <row r="769" spans="1:5" s="3" customFormat="1" ht="12">
      <c r="A769" s="66"/>
      <c r="B769" s="59"/>
      <c r="C769" s="16">
        <f>IF(B769="","",IF(ISERROR(MATCH(B769,PJ_Lyklar,0))=TRUE,"***ATHUGIÐ Þessi lykill er ekki til í prófjöfnuði",INDEX(PJ!$A$6:$B$87,MATCH(B769,PJ_Lyklar,0),2)))</f>
      </c>
      <c r="D769" s="65"/>
      <c r="E769" s="65"/>
    </row>
    <row r="770" spans="1:5" s="3" customFormat="1" ht="12">
      <c r="A770" s="66"/>
      <c r="B770" s="59"/>
      <c r="C770" s="16">
        <f>IF(B770="","",IF(ISERROR(MATCH(B770,PJ_Lyklar,0))=TRUE,"***ATHUGIÐ Þessi lykill er ekki til í prófjöfnuði",INDEX(PJ!$A$6:$B$87,MATCH(B770,PJ_Lyklar,0),2)))</f>
      </c>
      <c r="D770" s="65"/>
      <c r="E770" s="65"/>
    </row>
    <row r="771" spans="1:5" s="3" customFormat="1" ht="12">
      <c r="A771" s="66"/>
      <c r="B771" s="59"/>
      <c r="C771" s="16">
        <f>IF(B771="","",IF(ISERROR(MATCH(B771,PJ_Lyklar,0))=TRUE,"***ATHUGIÐ Þessi lykill er ekki til í prófjöfnuði",INDEX(PJ!$A$6:$B$87,MATCH(B771,PJ_Lyklar,0),2)))</f>
      </c>
      <c r="D771" s="65"/>
      <c r="E771" s="65"/>
    </row>
    <row r="772" spans="1:5" s="3" customFormat="1" ht="12">
      <c r="A772" s="66"/>
      <c r="B772" s="59"/>
      <c r="C772" s="16">
        <f>IF(B772="","",IF(ISERROR(MATCH(B772,PJ_Lyklar,0))=TRUE,"***ATHUGIÐ Þessi lykill er ekki til í prófjöfnuði",INDEX(PJ!$A$6:$B$87,MATCH(B772,PJ_Lyklar,0),2)))</f>
      </c>
      <c r="D772" s="65"/>
      <c r="E772" s="65"/>
    </row>
    <row r="773" spans="1:5" s="3" customFormat="1" ht="12">
      <c r="A773" s="66"/>
      <c r="B773" s="59"/>
      <c r="C773" s="16">
        <f>IF(B773="","",IF(ISERROR(MATCH(B773,PJ_Lyklar,0))=TRUE,"***ATHUGIÐ Þessi lykill er ekki til í prófjöfnuði",INDEX(PJ!$A$6:$B$87,MATCH(B773,PJ_Lyklar,0),2)))</f>
      </c>
      <c r="D773" s="65"/>
      <c r="E773" s="65"/>
    </row>
    <row r="774" spans="1:5" s="3" customFormat="1" ht="12">
      <c r="A774" s="66"/>
      <c r="B774" s="59"/>
      <c r="C774" s="16">
        <f>IF(B774="","",IF(ISERROR(MATCH(B774,PJ_Lyklar,0))=TRUE,"***ATHUGIÐ Þessi lykill er ekki til í prófjöfnuði",INDEX(PJ!$A$6:$B$87,MATCH(B774,PJ_Lyklar,0),2)))</f>
      </c>
      <c r="D774" s="65"/>
      <c r="E774" s="65"/>
    </row>
    <row r="775" spans="1:5" s="3" customFormat="1" ht="12">
      <c r="A775" s="66"/>
      <c r="B775" s="59"/>
      <c r="C775" s="16">
        <f>IF(B775="","",IF(ISERROR(MATCH(B775,PJ_Lyklar,0))=TRUE,"***ATHUGIÐ Þessi lykill er ekki til í prófjöfnuði",INDEX(PJ!$A$6:$B$87,MATCH(B775,PJ_Lyklar,0),2)))</f>
      </c>
      <c r="D775" s="65"/>
      <c r="E775" s="65"/>
    </row>
    <row r="776" spans="1:5" s="3" customFormat="1" ht="12">
      <c r="A776" s="66"/>
      <c r="B776" s="59"/>
      <c r="C776" s="16">
        <f>IF(B776="","",IF(ISERROR(MATCH(B776,PJ_Lyklar,0))=TRUE,"***ATHUGIÐ Þessi lykill er ekki til í prófjöfnuði",INDEX(PJ!$A$6:$B$87,MATCH(B776,PJ_Lyklar,0),2)))</f>
      </c>
      <c r="D776" s="65"/>
      <c r="E776" s="65"/>
    </row>
    <row r="777" spans="1:5" s="3" customFormat="1" ht="12">
      <c r="A777" s="66"/>
      <c r="B777" s="59"/>
      <c r="C777" s="16">
        <f>IF(B777="","",IF(ISERROR(MATCH(B777,PJ_Lyklar,0))=TRUE,"***ATHUGIÐ Þessi lykill er ekki til í prófjöfnuði",INDEX(PJ!$A$6:$B$87,MATCH(B777,PJ_Lyklar,0),2)))</f>
      </c>
      <c r="D777" s="65"/>
      <c r="E777" s="65"/>
    </row>
    <row r="778" spans="1:5" s="3" customFormat="1" ht="12">
      <c r="A778" s="66"/>
      <c r="B778" s="59"/>
      <c r="C778" s="16">
        <f>IF(B778="","",IF(ISERROR(MATCH(B778,PJ_Lyklar,0))=TRUE,"***ATHUGIÐ Þessi lykill er ekki til í prófjöfnuði",INDEX(PJ!$A$6:$B$87,MATCH(B778,PJ_Lyklar,0),2)))</f>
      </c>
      <c r="D778" s="65"/>
      <c r="E778" s="65"/>
    </row>
    <row r="779" spans="1:5" s="3" customFormat="1" ht="12">
      <c r="A779" s="66"/>
      <c r="B779" s="59"/>
      <c r="C779" s="16">
        <f>IF(B779="","",IF(ISERROR(MATCH(B779,PJ_Lyklar,0))=TRUE,"***ATHUGIÐ Þessi lykill er ekki til í prófjöfnuði",INDEX(PJ!$A$6:$B$87,MATCH(B779,PJ_Lyklar,0),2)))</f>
      </c>
      <c r="D779" s="65"/>
      <c r="E779" s="65"/>
    </row>
    <row r="780" spans="1:5" s="3" customFormat="1" ht="12">
      <c r="A780" s="66"/>
      <c r="B780" s="59"/>
      <c r="C780" s="16">
        <f>IF(B780="","",IF(ISERROR(MATCH(B780,PJ_Lyklar,0))=TRUE,"***ATHUGIÐ Þessi lykill er ekki til í prófjöfnuði",INDEX(PJ!$A$6:$B$87,MATCH(B780,PJ_Lyklar,0),2)))</f>
      </c>
      <c r="D780" s="65"/>
      <c r="E780" s="65"/>
    </row>
    <row r="781" spans="1:5" s="3" customFormat="1" ht="12">
      <c r="A781" s="66"/>
      <c r="B781" s="59"/>
      <c r="C781" s="16">
        <f>IF(B781="","",IF(ISERROR(MATCH(B781,PJ_Lyklar,0))=TRUE,"***ATHUGIÐ Þessi lykill er ekki til í prófjöfnuði",INDEX(PJ!$A$6:$B$87,MATCH(B781,PJ_Lyklar,0),2)))</f>
      </c>
      <c r="D781" s="65"/>
      <c r="E781" s="65"/>
    </row>
    <row r="782" spans="1:5" s="3" customFormat="1" ht="12">
      <c r="A782" s="66"/>
      <c r="B782" s="59"/>
      <c r="C782" s="16">
        <f>IF(B782="","",IF(ISERROR(MATCH(B782,PJ_Lyklar,0))=TRUE,"***ATHUGIÐ Þessi lykill er ekki til í prófjöfnuði",INDEX(PJ!$A$6:$B$87,MATCH(B782,PJ_Lyklar,0),2)))</f>
      </c>
      <c r="D782" s="65"/>
      <c r="E782" s="65"/>
    </row>
    <row r="783" spans="1:5" s="3" customFormat="1" ht="12">
      <c r="A783" s="66"/>
      <c r="B783" s="59"/>
      <c r="C783" s="16">
        <f>IF(B783="","",IF(ISERROR(MATCH(B783,PJ_Lyklar,0))=TRUE,"***ATHUGIÐ Þessi lykill er ekki til í prófjöfnuði",INDEX(PJ!$A$6:$B$87,MATCH(B783,PJ_Lyklar,0),2)))</f>
      </c>
      <c r="D783" s="65"/>
      <c r="E783" s="65"/>
    </row>
    <row r="784" spans="1:5" s="3" customFormat="1" ht="12">
      <c r="A784" s="66"/>
      <c r="B784" s="59"/>
      <c r="C784" s="16">
        <f>IF(B784="","",IF(ISERROR(MATCH(B784,PJ_Lyklar,0))=TRUE,"***ATHUGIÐ Þessi lykill er ekki til í prófjöfnuði",INDEX(PJ!$A$6:$B$87,MATCH(B784,PJ_Lyklar,0),2)))</f>
      </c>
      <c r="D784" s="65"/>
      <c r="E784" s="65"/>
    </row>
    <row r="785" spans="1:5" s="3" customFormat="1" ht="12">
      <c r="A785" s="66"/>
      <c r="B785" s="59"/>
      <c r="C785" s="16">
        <f>IF(B785="","",IF(ISERROR(MATCH(B785,PJ_Lyklar,0))=TRUE,"***ATHUGIÐ Þessi lykill er ekki til í prófjöfnuði",INDEX(PJ!$A$6:$B$87,MATCH(B785,PJ_Lyklar,0),2)))</f>
      </c>
      <c r="D785" s="65"/>
      <c r="E785" s="65"/>
    </row>
    <row r="786" spans="1:5" s="3" customFormat="1" ht="12">
      <c r="A786" s="66"/>
      <c r="B786" s="59"/>
      <c r="C786" s="16">
        <f>IF(B786="","",IF(ISERROR(MATCH(B786,PJ_Lyklar,0))=TRUE,"***ATHUGIÐ Þessi lykill er ekki til í prófjöfnuði",INDEX(PJ!$A$6:$B$87,MATCH(B786,PJ_Lyklar,0),2)))</f>
      </c>
      <c r="D786" s="65"/>
      <c r="E786" s="65"/>
    </row>
    <row r="787" spans="1:5" s="3" customFormat="1" ht="12">
      <c r="A787" s="66"/>
      <c r="B787" s="59"/>
      <c r="C787" s="16">
        <f>IF(B787="","",IF(ISERROR(MATCH(B787,PJ_Lyklar,0))=TRUE,"***ATHUGIÐ Þessi lykill er ekki til í prófjöfnuði",INDEX(PJ!$A$6:$B$87,MATCH(B787,PJ_Lyklar,0),2)))</f>
      </c>
      <c r="D787" s="65"/>
      <c r="E787" s="65"/>
    </row>
    <row r="788" spans="1:5" s="3" customFormat="1" ht="12">
      <c r="A788" s="66"/>
      <c r="B788" s="59"/>
      <c r="C788" s="16">
        <f>IF(B788="","",IF(ISERROR(MATCH(B788,PJ_Lyklar,0))=TRUE,"***ATHUGIÐ Þessi lykill er ekki til í prófjöfnuði",INDEX(PJ!$A$6:$B$87,MATCH(B788,PJ_Lyklar,0),2)))</f>
      </c>
      <c r="D788" s="65"/>
      <c r="E788" s="65"/>
    </row>
    <row r="789" spans="1:5" s="3" customFormat="1" ht="12">
      <c r="A789" s="66"/>
      <c r="B789" s="59"/>
      <c r="C789" s="16">
        <f>IF(B789="","",IF(ISERROR(MATCH(B789,PJ_Lyklar,0))=TRUE,"***ATHUGIÐ Þessi lykill er ekki til í prófjöfnuði",INDEX(PJ!$A$6:$B$87,MATCH(B789,PJ_Lyklar,0),2)))</f>
      </c>
      <c r="D789" s="65"/>
      <c r="E789" s="65"/>
    </row>
    <row r="790" spans="1:5" s="3" customFormat="1" ht="12">
      <c r="A790" s="66"/>
      <c r="B790" s="59"/>
      <c r="C790" s="16">
        <f>IF(B790="","",IF(ISERROR(MATCH(B790,PJ_Lyklar,0))=TRUE,"***ATHUGIÐ Þessi lykill er ekki til í prófjöfnuði",INDEX(PJ!$A$6:$B$87,MATCH(B790,PJ_Lyklar,0),2)))</f>
      </c>
      <c r="D790" s="65"/>
      <c r="E790" s="65"/>
    </row>
    <row r="791" spans="1:5" s="3" customFormat="1" ht="12">
      <c r="A791" s="66"/>
      <c r="B791" s="59"/>
      <c r="C791" s="16">
        <f>IF(B791="","",IF(ISERROR(MATCH(B791,PJ_Lyklar,0))=TRUE,"***ATHUGIÐ Þessi lykill er ekki til í prófjöfnuði",INDEX(PJ!$A$6:$B$87,MATCH(B791,PJ_Lyklar,0),2)))</f>
      </c>
      <c r="D791" s="65"/>
      <c r="E791" s="65"/>
    </row>
    <row r="792" spans="1:5" s="3" customFormat="1" ht="12">
      <c r="A792" s="66"/>
      <c r="B792" s="59"/>
      <c r="C792" s="16">
        <f>IF(B792="","",IF(ISERROR(MATCH(B792,PJ_Lyklar,0))=TRUE,"***ATHUGIÐ Þessi lykill er ekki til í prófjöfnuði",INDEX(PJ!$A$6:$B$87,MATCH(B792,PJ_Lyklar,0),2)))</f>
      </c>
      <c r="D792" s="65"/>
      <c r="E792" s="65"/>
    </row>
    <row r="793" spans="1:5" s="3" customFormat="1" ht="12">
      <c r="A793" s="66"/>
      <c r="B793" s="59"/>
      <c r="C793" s="16">
        <f>IF(B793="","",IF(ISERROR(MATCH(B793,PJ_Lyklar,0))=TRUE,"***ATHUGIÐ Þessi lykill er ekki til í prófjöfnuði",INDEX(PJ!$A$6:$B$87,MATCH(B793,PJ_Lyklar,0),2)))</f>
      </c>
      <c r="D793" s="65"/>
      <c r="E793" s="65"/>
    </row>
    <row r="794" spans="1:5" s="3" customFormat="1" ht="12">
      <c r="A794" s="66"/>
      <c r="B794" s="59"/>
      <c r="C794" s="16">
        <f>IF(B794="","",IF(ISERROR(MATCH(B794,PJ_Lyklar,0))=TRUE,"***ATHUGIÐ Þessi lykill er ekki til í prófjöfnuði",INDEX(PJ!$A$6:$B$87,MATCH(B794,PJ_Lyklar,0),2)))</f>
      </c>
      <c r="D794" s="65"/>
      <c r="E794" s="65"/>
    </row>
    <row r="795" spans="1:5" s="3" customFormat="1" ht="12">
      <c r="A795" s="66"/>
      <c r="B795" s="59"/>
      <c r="C795" s="16">
        <f>IF(B795="","",IF(ISERROR(MATCH(B795,PJ_Lyklar,0))=TRUE,"***ATHUGIÐ Þessi lykill er ekki til í prófjöfnuði",INDEX(PJ!$A$6:$B$87,MATCH(B795,PJ_Lyklar,0),2)))</f>
      </c>
      <c r="D795" s="65"/>
      <c r="E795" s="65"/>
    </row>
    <row r="796" spans="1:5" s="3" customFormat="1" ht="12">
      <c r="A796" s="66"/>
      <c r="B796" s="59"/>
      <c r="C796" s="16">
        <f>IF(B796="","",IF(ISERROR(MATCH(B796,PJ_Lyklar,0))=TRUE,"***ATHUGIÐ Þessi lykill er ekki til í prófjöfnuði",INDEX(PJ!$A$6:$B$87,MATCH(B796,PJ_Lyklar,0),2)))</f>
      </c>
      <c r="D796" s="65"/>
      <c r="E796" s="65"/>
    </row>
    <row r="797" spans="1:5" s="3" customFormat="1" ht="12">
      <c r="A797" s="66"/>
      <c r="B797" s="59"/>
      <c r="C797" s="16">
        <f>IF(B797="","",IF(ISERROR(MATCH(B797,PJ_Lyklar,0))=TRUE,"***ATHUGIÐ Þessi lykill er ekki til í prófjöfnuði",INDEX(PJ!$A$6:$B$87,MATCH(B797,PJ_Lyklar,0),2)))</f>
      </c>
      <c r="D797" s="65"/>
      <c r="E797" s="65"/>
    </row>
    <row r="798" spans="1:5" s="3" customFormat="1" ht="12">
      <c r="A798" s="66"/>
      <c r="B798" s="59"/>
      <c r="C798" s="16">
        <f>IF(B798="","",IF(ISERROR(MATCH(B798,PJ_Lyklar,0))=TRUE,"***ATHUGIÐ Þessi lykill er ekki til í prófjöfnuði",INDEX(PJ!$A$6:$B$87,MATCH(B798,PJ_Lyklar,0),2)))</f>
      </c>
      <c r="D798" s="65"/>
      <c r="E798" s="65"/>
    </row>
    <row r="799" spans="1:5" s="3" customFormat="1" ht="12">
      <c r="A799" s="66"/>
      <c r="B799" s="59"/>
      <c r="C799" s="16">
        <f>IF(B799="","",IF(ISERROR(MATCH(B799,PJ_Lyklar,0))=TRUE,"***ATHUGIÐ Þessi lykill er ekki til í prófjöfnuði",INDEX(PJ!$A$6:$B$87,MATCH(B799,PJ_Lyklar,0),2)))</f>
      </c>
      <c r="D799" s="65"/>
      <c r="E799" s="65"/>
    </row>
    <row r="800" spans="1:5" s="3" customFormat="1" ht="12">
      <c r="A800" s="66"/>
      <c r="B800" s="59"/>
      <c r="C800" s="16">
        <f>IF(B800="","",IF(ISERROR(MATCH(B800,PJ_Lyklar,0))=TRUE,"***ATHUGIÐ Þessi lykill er ekki til í prófjöfnuði",INDEX(PJ!$A$6:$B$87,MATCH(B800,PJ_Lyklar,0),2)))</f>
      </c>
      <c r="D800" s="65"/>
      <c r="E800" s="65"/>
    </row>
    <row r="801" spans="1:5" s="3" customFormat="1" ht="12">
      <c r="A801" s="66"/>
      <c r="B801" s="59"/>
      <c r="C801" s="16">
        <f>IF(B801="","",IF(ISERROR(MATCH(B801,PJ_Lyklar,0))=TRUE,"***ATHUGIÐ Þessi lykill er ekki til í prófjöfnuði",INDEX(PJ!$A$6:$B$87,MATCH(B801,PJ_Lyklar,0),2)))</f>
      </c>
      <c r="D801" s="65"/>
      <c r="E801" s="65"/>
    </row>
    <row r="802" spans="1:5" s="3" customFormat="1" ht="12">
      <c r="A802" s="66"/>
      <c r="B802" s="59"/>
      <c r="C802" s="16">
        <f>IF(B802="","",IF(ISERROR(MATCH(B802,PJ_Lyklar,0))=TRUE,"***ATHUGIÐ Þessi lykill er ekki til í prófjöfnuði",INDEX(PJ!$A$6:$B$87,MATCH(B802,PJ_Lyklar,0),2)))</f>
      </c>
      <c r="D802" s="65"/>
      <c r="E802" s="65"/>
    </row>
    <row r="803" spans="1:5" s="3" customFormat="1" ht="12">
      <c r="A803" s="66"/>
      <c r="B803" s="59"/>
      <c r="C803" s="16">
        <f>IF(B803="","",IF(ISERROR(MATCH(B803,PJ_Lyklar,0))=TRUE,"***ATHUGIÐ Þessi lykill er ekki til í prófjöfnuði",INDEX(PJ!$A$6:$B$87,MATCH(B803,PJ_Lyklar,0),2)))</f>
      </c>
      <c r="D803" s="65"/>
      <c r="E803" s="65"/>
    </row>
    <row r="804" spans="1:5" s="3" customFormat="1" ht="12">
      <c r="A804" s="66"/>
      <c r="B804" s="59"/>
      <c r="C804" s="16">
        <f>IF(B804="","",IF(ISERROR(MATCH(B804,PJ_Lyklar,0))=TRUE,"***ATHUGIÐ Þessi lykill er ekki til í prófjöfnuði",INDEX(PJ!$A$6:$B$87,MATCH(B804,PJ_Lyklar,0),2)))</f>
      </c>
      <c r="D804" s="65"/>
      <c r="E804" s="65"/>
    </row>
    <row r="805" spans="1:5" s="3" customFormat="1" ht="12">
      <c r="A805" s="66"/>
      <c r="B805" s="59"/>
      <c r="C805" s="16">
        <f>IF(B805="","",IF(ISERROR(MATCH(B805,PJ_Lyklar,0))=TRUE,"***ATHUGIÐ Þessi lykill er ekki til í prófjöfnuði",INDEX(PJ!$A$6:$B$87,MATCH(B805,PJ_Lyklar,0),2)))</f>
      </c>
      <c r="D805" s="65"/>
      <c r="E805" s="65"/>
    </row>
    <row r="806" spans="1:5" s="3" customFormat="1" ht="12">
      <c r="A806" s="66"/>
      <c r="B806" s="59"/>
      <c r="C806" s="16">
        <f>IF(B806="","",IF(ISERROR(MATCH(B806,PJ_Lyklar,0))=TRUE,"***ATHUGIÐ Þessi lykill er ekki til í prófjöfnuði",INDEX(PJ!$A$6:$B$87,MATCH(B806,PJ_Lyklar,0),2)))</f>
      </c>
      <c r="D806" s="65"/>
      <c r="E806" s="65"/>
    </row>
    <row r="807" spans="1:5" s="3" customFormat="1" ht="12">
      <c r="A807" s="66"/>
      <c r="B807" s="59"/>
      <c r="C807" s="16">
        <f>IF(B807="","",IF(ISERROR(MATCH(B807,PJ_Lyklar,0))=TRUE,"***ATHUGIÐ Þessi lykill er ekki til í prófjöfnuði",INDEX(PJ!$A$6:$B$87,MATCH(B807,PJ_Lyklar,0),2)))</f>
      </c>
      <c r="D807" s="65"/>
      <c r="E807" s="65"/>
    </row>
    <row r="808" spans="1:5" s="3" customFormat="1" ht="12">
      <c r="A808" s="66"/>
      <c r="B808" s="59"/>
      <c r="C808" s="16">
        <f>IF(B808="","",IF(ISERROR(MATCH(B808,PJ_Lyklar,0))=TRUE,"***ATHUGIÐ Þessi lykill er ekki til í prófjöfnuði",INDEX(PJ!$A$6:$B$87,MATCH(B808,PJ_Lyklar,0),2)))</f>
      </c>
      <c r="D808" s="65"/>
      <c r="E808" s="65"/>
    </row>
    <row r="809" spans="1:5" s="3" customFormat="1" ht="12">
      <c r="A809" s="66"/>
      <c r="B809" s="59"/>
      <c r="C809" s="16">
        <f>IF(B809="","",IF(ISERROR(MATCH(B809,PJ_Lyklar,0))=TRUE,"***ATHUGIÐ Þessi lykill er ekki til í prófjöfnuði",INDEX(PJ!$A$6:$B$87,MATCH(B809,PJ_Lyklar,0),2)))</f>
      </c>
      <c r="D809" s="65"/>
      <c r="E809" s="65"/>
    </row>
    <row r="810" spans="1:5" s="3" customFormat="1" ht="12">
      <c r="A810" s="66"/>
      <c r="B810" s="59"/>
      <c r="C810" s="16">
        <f>IF(B810="","",IF(ISERROR(MATCH(B810,PJ_Lyklar,0))=TRUE,"***ATHUGIÐ Þessi lykill er ekki til í prófjöfnuði",INDEX(PJ!$A$6:$B$87,MATCH(B810,PJ_Lyklar,0),2)))</f>
      </c>
      <c r="D810" s="65"/>
      <c r="E810" s="65"/>
    </row>
    <row r="811" spans="1:5" s="3" customFormat="1" ht="12">
      <c r="A811" s="66"/>
      <c r="B811" s="59"/>
      <c r="C811" s="16">
        <f>IF(B811="","",IF(ISERROR(MATCH(B811,PJ_Lyklar,0))=TRUE,"***ATHUGIÐ Þessi lykill er ekki til í prófjöfnuði",INDEX(PJ!$A$6:$B$87,MATCH(B811,PJ_Lyklar,0),2)))</f>
      </c>
      <c r="D811" s="65"/>
      <c r="E811" s="65"/>
    </row>
    <row r="812" spans="1:5" s="3" customFormat="1" ht="12">
      <c r="A812" s="66"/>
      <c r="B812" s="59"/>
      <c r="C812" s="16">
        <f>IF(B812="","",IF(ISERROR(MATCH(B812,PJ_Lyklar,0))=TRUE,"***ATHUGIÐ Þessi lykill er ekki til í prófjöfnuði",INDEX(PJ!$A$6:$B$87,MATCH(B812,PJ_Lyklar,0),2)))</f>
      </c>
      <c r="D812" s="65"/>
      <c r="E812" s="65"/>
    </row>
    <row r="813" spans="1:5" s="3" customFormat="1" ht="12">
      <c r="A813" s="66"/>
      <c r="B813" s="59"/>
      <c r="C813" s="16">
        <f>IF(B813="","",IF(ISERROR(MATCH(B813,PJ_Lyklar,0))=TRUE,"***ATHUGIÐ Þessi lykill er ekki til í prófjöfnuði",INDEX(PJ!$A$6:$B$87,MATCH(B813,PJ_Lyklar,0),2)))</f>
      </c>
      <c r="D813" s="65"/>
      <c r="E813" s="65"/>
    </row>
    <row r="814" spans="1:5" s="3" customFormat="1" ht="12">
      <c r="A814" s="66"/>
      <c r="B814" s="59"/>
      <c r="C814" s="16">
        <f>IF(B814="","",IF(ISERROR(MATCH(B814,PJ_Lyklar,0))=TRUE,"***ATHUGIÐ Þessi lykill er ekki til í prófjöfnuði",INDEX(PJ!$A$6:$B$87,MATCH(B814,PJ_Lyklar,0),2)))</f>
      </c>
      <c r="D814" s="65"/>
      <c r="E814" s="65"/>
    </row>
    <row r="815" spans="1:5" s="3" customFormat="1" ht="12">
      <c r="A815" s="66"/>
      <c r="B815" s="59"/>
      <c r="C815" s="16">
        <f>IF(B815="","",IF(ISERROR(MATCH(B815,PJ_Lyklar,0))=TRUE,"***ATHUGIÐ Þessi lykill er ekki til í prófjöfnuði",INDEX(PJ!$A$6:$B$87,MATCH(B815,PJ_Lyklar,0),2)))</f>
      </c>
      <c r="D815" s="65"/>
      <c r="E815" s="65"/>
    </row>
    <row r="816" spans="1:5" s="3" customFormat="1" ht="12">
      <c r="A816" s="66"/>
      <c r="B816" s="59"/>
      <c r="C816" s="16">
        <f>IF(B816="","",IF(ISERROR(MATCH(B816,PJ_Lyklar,0))=TRUE,"***ATHUGIÐ Þessi lykill er ekki til í prófjöfnuði",INDEX(PJ!$A$6:$B$87,MATCH(B816,PJ_Lyklar,0),2)))</f>
      </c>
      <c r="D816" s="65"/>
      <c r="E816" s="65"/>
    </row>
    <row r="817" spans="1:5" s="3" customFormat="1" ht="12">
      <c r="A817" s="66"/>
      <c r="B817" s="59"/>
      <c r="C817" s="16">
        <f>IF(B817="","",IF(ISERROR(MATCH(B817,PJ_Lyklar,0))=TRUE,"***ATHUGIÐ Þessi lykill er ekki til í prófjöfnuði",INDEX(PJ!$A$6:$B$87,MATCH(B817,PJ_Lyklar,0),2)))</f>
      </c>
      <c r="D817" s="65"/>
      <c r="E817" s="65"/>
    </row>
    <row r="818" spans="1:5" s="3" customFormat="1" ht="12">
      <c r="A818" s="66"/>
      <c r="B818" s="59"/>
      <c r="C818" s="16">
        <f>IF(B818="","",IF(ISERROR(MATCH(B818,PJ_Lyklar,0))=TRUE,"***ATHUGIÐ Þessi lykill er ekki til í prófjöfnuði",INDEX(PJ!$A$6:$B$87,MATCH(B818,PJ_Lyklar,0),2)))</f>
      </c>
      <c r="D818" s="65"/>
      <c r="E818" s="65"/>
    </row>
    <row r="819" spans="1:5" s="3" customFormat="1" ht="12">
      <c r="A819" s="66"/>
      <c r="B819" s="59"/>
      <c r="C819" s="16">
        <f>IF(B819="","",IF(ISERROR(MATCH(B819,PJ_Lyklar,0))=TRUE,"***ATHUGIÐ Þessi lykill er ekki til í prófjöfnuði",INDEX(PJ!$A$6:$B$87,MATCH(B819,PJ_Lyklar,0),2)))</f>
      </c>
      <c r="D819" s="65"/>
      <c r="E819" s="65"/>
    </row>
    <row r="820" spans="1:5" s="3" customFormat="1" ht="12">
      <c r="A820" s="66"/>
      <c r="B820" s="59"/>
      <c r="C820" s="16">
        <f>IF(B820="","",IF(ISERROR(MATCH(B820,PJ_Lyklar,0))=TRUE,"***ATHUGIÐ Þessi lykill er ekki til í prófjöfnuði",INDEX(PJ!$A$6:$B$87,MATCH(B820,PJ_Lyklar,0),2)))</f>
      </c>
      <c r="D820" s="65"/>
      <c r="E820" s="65"/>
    </row>
    <row r="821" spans="1:5" s="3" customFormat="1" ht="12">
      <c r="A821" s="66"/>
      <c r="B821" s="59"/>
      <c r="C821" s="16">
        <f>IF(B821="","",IF(ISERROR(MATCH(B821,PJ_Lyklar,0))=TRUE,"***ATHUGIÐ Þessi lykill er ekki til í prófjöfnuði",INDEX(PJ!$A$6:$B$87,MATCH(B821,PJ_Lyklar,0),2)))</f>
      </c>
      <c r="D821" s="65"/>
      <c r="E821" s="65"/>
    </row>
    <row r="822" spans="1:5" s="3" customFormat="1" ht="12">
      <c r="A822" s="66"/>
      <c r="B822" s="59"/>
      <c r="C822" s="16">
        <f>IF(B822="","",IF(ISERROR(MATCH(B822,PJ_Lyklar,0))=TRUE,"***ATHUGIÐ Þessi lykill er ekki til í prófjöfnuði",INDEX(PJ!$A$6:$B$87,MATCH(B822,PJ_Lyklar,0),2)))</f>
      </c>
      <c r="D822" s="65"/>
      <c r="E822" s="65"/>
    </row>
    <row r="823" spans="1:5" s="3" customFormat="1" ht="12">
      <c r="A823" s="66"/>
      <c r="B823" s="59"/>
      <c r="C823" s="16">
        <f>IF(B823="","",IF(ISERROR(MATCH(B823,PJ_Lyklar,0))=TRUE,"***ATHUGIÐ Þessi lykill er ekki til í prófjöfnuði",INDEX(PJ!$A$6:$B$87,MATCH(B823,PJ_Lyklar,0),2)))</f>
      </c>
      <c r="D823" s="65"/>
      <c r="E823" s="65"/>
    </row>
    <row r="824" spans="1:5" s="3" customFormat="1" ht="12">
      <c r="A824" s="66"/>
      <c r="B824" s="59"/>
      <c r="C824" s="16">
        <f>IF(B824="","",IF(ISERROR(MATCH(B824,PJ_Lyklar,0))=TRUE,"***ATHUGIÐ Þessi lykill er ekki til í prófjöfnuði",INDEX(PJ!$A$6:$B$87,MATCH(B824,PJ_Lyklar,0),2)))</f>
      </c>
      <c r="D824" s="65"/>
      <c r="E824" s="65"/>
    </row>
    <row r="825" spans="1:5" s="3" customFormat="1" ht="12">
      <c r="A825" s="66"/>
      <c r="B825" s="59"/>
      <c r="C825" s="16">
        <f>IF(B825="","",IF(ISERROR(MATCH(B825,PJ_Lyklar,0))=TRUE,"***ATHUGIÐ Þessi lykill er ekki til í prófjöfnuði",INDEX(PJ!$A$6:$B$87,MATCH(B825,PJ_Lyklar,0),2)))</f>
      </c>
      <c r="D825" s="65"/>
      <c r="E825" s="65"/>
    </row>
    <row r="826" spans="1:5" s="3" customFormat="1" ht="12">
      <c r="A826" s="66"/>
      <c r="B826" s="59"/>
      <c r="C826" s="16">
        <f>IF(B826="","",IF(ISERROR(MATCH(B826,PJ_Lyklar,0))=TRUE,"***ATHUGIÐ Þessi lykill er ekki til í prófjöfnuði",INDEX(PJ!$A$6:$B$87,MATCH(B826,PJ_Lyklar,0),2)))</f>
      </c>
      <c r="D826" s="65"/>
      <c r="E826" s="65"/>
    </row>
    <row r="827" spans="1:5" s="3" customFormat="1" ht="12">
      <c r="A827" s="66"/>
      <c r="B827" s="59"/>
      <c r="C827" s="16">
        <f>IF(B827="","",IF(ISERROR(MATCH(B827,PJ_Lyklar,0))=TRUE,"***ATHUGIÐ Þessi lykill er ekki til í prófjöfnuði",INDEX(PJ!$A$6:$B$87,MATCH(B827,PJ_Lyklar,0),2)))</f>
      </c>
      <c r="D827" s="65"/>
      <c r="E827" s="65"/>
    </row>
    <row r="828" spans="1:5" s="3" customFormat="1" ht="12">
      <c r="A828" s="66"/>
      <c r="B828" s="59"/>
      <c r="C828" s="16">
        <f>IF(B828="","",IF(ISERROR(MATCH(B828,PJ_Lyklar,0))=TRUE,"***ATHUGIÐ Þessi lykill er ekki til í prófjöfnuði",INDEX(PJ!$A$6:$B$87,MATCH(B828,PJ_Lyklar,0),2)))</f>
      </c>
      <c r="D828" s="65"/>
      <c r="E828" s="65"/>
    </row>
    <row r="829" spans="1:5" s="3" customFormat="1" ht="12">
      <c r="A829" s="66"/>
      <c r="B829" s="59"/>
      <c r="C829" s="16">
        <f>IF(B829="","",IF(ISERROR(MATCH(B829,PJ_Lyklar,0))=TRUE,"***ATHUGIÐ Þessi lykill er ekki til í prófjöfnuði",INDEX(PJ!$A$6:$B$87,MATCH(B829,PJ_Lyklar,0),2)))</f>
      </c>
      <c r="D829" s="65"/>
      <c r="E829" s="65"/>
    </row>
    <row r="830" spans="1:5" s="3" customFormat="1" ht="12">
      <c r="A830" s="66"/>
      <c r="B830" s="59"/>
      <c r="C830" s="16">
        <f>IF(B830="","",IF(ISERROR(MATCH(B830,PJ_Lyklar,0))=TRUE,"***ATHUGIÐ Þessi lykill er ekki til í prófjöfnuði",INDEX(PJ!$A$6:$B$87,MATCH(B830,PJ_Lyklar,0),2)))</f>
      </c>
      <c r="D830" s="65"/>
      <c r="E830" s="65"/>
    </row>
    <row r="831" spans="1:5" s="3" customFormat="1" ht="12">
      <c r="A831" s="66"/>
      <c r="B831" s="59"/>
      <c r="C831" s="16">
        <f>IF(B831="","",IF(ISERROR(MATCH(B831,PJ_Lyklar,0))=TRUE,"***ATHUGIÐ Þessi lykill er ekki til í prófjöfnuði",INDEX(PJ!$A$6:$B$87,MATCH(B831,PJ_Lyklar,0),2)))</f>
      </c>
      <c r="D831" s="65"/>
      <c r="E831" s="65"/>
    </row>
    <row r="832" spans="1:5" s="3" customFormat="1" ht="12">
      <c r="A832" s="66"/>
      <c r="B832" s="59"/>
      <c r="C832" s="16">
        <f>IF(B832="","",IF(ISERROR(MATCH(B832,PJ_Lyklar,0))=TRUE,"***ATHUGIÐ Þessi lykill er ekki til í prófjöfnuði",INDEX(PJ!$A$6:$B$87,MATCH(B832,PJ_Lyklar,0),2)))</f>
      </c>
      <c r="D832" s="65"/>
      <c r="E832" s="65"/>
    </row>
    <row r="833" spans="1:5" s="3" customFormat="1" ht="12">
      <c r="A833" s="66"/>
      <c r="B833" s="59"/>
      <c r="C833" s="16">
        <f>IF(B833="","",IF(ISERROR(MATCH(B833,PJ_Lyklar,0))=TRUE,"***ATHUGIÐ Þessi lykill er ekki til í prófjöfnuði",INDEX(PJ!$A$6:$B$87,MATCH(B833,PJ_Lyklar,0),2)))</f>
      </c>
      <c r="D833" s="65"/>
      <c r="E833" s="65"/>
    </row>
    <row r="834" spans="1:5" s="3" customFormat="1" ht="12">
      <c r="A834" s="66"/>
      <c r="B834" s="59"/>
      <c r="C834" s="16">
        <f>IF(B834="","",IF(ISERROR(MATCH(B834,PJ_Lyklar,0))=TRUE,"***ATHUGIÐ Þessi lykill er ekki til í prófjöfnuði",INDEX(PJ!$A$6:$B$87,MATCH(B834,PJ_Lyklar,0),2)))</f>
      </c>
      <c r="D834" s="65"/>
      <c r="E834" s="65"/>
    </row>
    <row r="835" spans="1:5" s="3" customFormat="1" ht="12">
      <c r="A835" s="66"/>
      <c r="B835" s="59"/>
      <c r="C835" s="16">
        <f>IF(B835="","",IF(ISERROR(MATCH(B835,PJ_Lyklar,0))=TRUE,"***ATHUGIÐ Þessi lykill er ekki til í prófjöfnuði",INDEX(PJ!$A$6:$B$87,MATCH(B835,PJ_Lyklar,0),2)))</f>
      </c>
      <c r="D835" s="65"/>
      <c r="E835" s="65"/>
    </row>
    <row r="836" spans="1:5" s="3" customFormat="1" ht="12">
      <c r="A836" s="66"/>
      <c r="B836" s="59"/>
      <c r="C836" s="16">
        <f>IF(B836="","",IF(ISERROR(MATCH(B836,PJ_Lyklar,0))=TRUE,"***ATHUGIÐ Þessi lykill er ekki til í prófjöfnuði",INDEX(PJ!$A$6:$B$87,MATCH(B836,PJ_Lyklar,0),2)))</f>
      </c>
      <c r="D836" s="65"/>
      <c r="E836" s="65"/>
    </row>
    <row r="837" spans="1:5" s="3" customFormat="1" ht="12">
      <c r="A837" s="66"/>
      <c r="B837" s="59"/>
      <c r="C837" s="16">
        <f>IF(B837="","",IF(ISERROR(MATCH(B837,PJ_Lyklar,0))=TRUE,"***ATHUGIÐ Þessi lykill er ekki til í prófjöfnuði",INDEX(PJ!$A$6:$B$87,MATCH(B837,PJ_Lyklar,0),2)))</f>
      </c>
      <c r="D837" s="65"/>
      <c r="E837" s="65"/>
    </row>
    <row r="838" spans="1:5" s="3" customFormat="1" ht="12">
      <c r="A838" s="66"/>
      <c r="B838" s="59"/>
      <c r="C838" s="16">
        <f>IF(B838="","",IF(ISERROR(MATCH(B838,PJ_Lyklar,0))=TRUE,"***ATHUGIÐ Þessi lykill er ekki til í prófjöfnuði",INDEX(PJ!$A$6:$B$87,MATCH(B838,PJ_Lyklar,0),2)))</f>
      </c>
      <c r="D838" s="65"/>
      <c r="E838" s="65"/>
    </row>
    <row r="839" spans="1:5" s="3" customFormat="1" ht="12">
      <c r="A839" s="66"/>
      <c r="B839" s="59"/>
      <c r="C839" s="16">
        <f>IF(B839="","",IF(ISERROR(MATCH(B839,PJ_Lyklar,0))=TRUE,"***ATHUGIÐ Þessi lykill er ekki til í prófjöfnuði",INDEX(PJ!$A$6:$B$87,MATCH(B839,PJ_Lyklar,0),2)))</f>
      </c>
      <c r="D839" s="65"/>
      <c r="E839" s="65"/>
    </row>
    <row r="840" spans="1:5" s="3" customFormat="1" ht="12">
      <c r="A840" s="66"/>
      <c r="B840" s="59"/>
      <c r="C840" s="16">
        <f>IF(B840="","",IF(ISERROR(MATCH(B840,PJ_Lyklar,0))=TRUE,"***ATHUGIÐ Þessi lykill er ekki til í prófjöfnuði",INDEX(PJ!$A$6:$B$87,MATCH(B840,PJ_Lyklar,0),2)))</f>
      </c>
      <c r="D840" s="65"/>
      <c r="E840" s="65"/>
    </row>
    <row r="841" spans="1:5" s="3" customFormat="1" ht="12">
      <c r="A841" s="66"/>
      <c r="B841" s="59"/>
      <c r="C841" s="16">
        <f>IF(B841="","",IF(ISERROR(MATCH(B841,PJ_Lyklar,0))=TRUE,"***ATHUGIÐ Þessi lykill er ekki til í prófjöfnuði",INDEX(PJ!$A$6:$B$87,MATCH(B841,PJ_Lyklar,0),2)))</f>
      </c>
      <c r="D841" s="65"/>
      <c r="E841" s="65"/>
    </row>
    <row r="842" spans="1:5" s="3" customFormat="1" ht="12">
      <c r="A842" s="66"/>
      <c r="B842" s="59"/>
      <c r="C842" s="16">
        <f>IF(B842="","",IF(ISERROR(MATCH(B842,PJ_Lyklar,0))=TRUE,"***ATHUGIÐ Þessi lykill er ekki til í prófjöfnuði",INDEX(PJ!$A$6:$B$87,MATCH(B842,PJ_Lyklar,0),2)))</f>
      </c>
      <c r="D842" s="65"/>
      <c r="E842" s="65"/>
    </row>
    <row r="843" spans="1:5" s="3" customFormat="1" ht="12">
      <c r="A843" s="66"/>
      <c r="B843" s="59"/>
      <c r="C843" s="16">
        <f>IF(B843="","",IF(ISERROR(MATCH(B843,PJ_Lyklar,0))=TRUE,"***ATHUGIÐ Þessi lykill er ekki til í prófjöfnuði",INDEX(PJ!$A$6:$B$87,MATCH(B843,PJ_Lyklar,0),2)))</f>
      </c>
      <c r="D843" s="65"/>
      <c r="E843" s="65"/>
    </row>
    <row r="844" spans="1:5" s="3" customFormat="1" ht="12">
      <c r="A844" s="66"/>
      <c r="B844" s="59"/>
      <c r="C844" s="16">
        <f>IF(B844="","",IF(ISERROR(MATCH(B844,PJ_Lyklar,0))=TRUE,"***ATHUGIÐ Þessi lykill er ekki til í prófjöfnuði",INDEX(PJ!$A$6:$B$87,MATCH(B844,PJ_Lyklar,0),2)))</f>
      </c>
      <c r="D844" s="65"/>
      <c r="E844" s="65"/>
    </row>
    <row r="845" spans="1:5" s="3" customFormat="1" ht="12">
      <c r="A845" s="66"/>
      <c r="B845" s="59"/>
      <c r="C845" s="16">
        <f>IF(B845="","",IF(ISERROR(MATCH(B845,PJ_Lyklar,0))=TRUE,"***ATHUGIÐ Þessi lykill er ekki til í prófjöfnuði",INDEX(PJ!$A$6:$B$87,MATCH(B845,PJ_Lyklar,0),2)))</f>
      </c>
      <c r="D845" s="65"/>
      <c r="E845" s="65"/>
    </row>
    <row r="846" spans="1:5" s="3" customFormat="1" ht="12">
      <c r="A846" s="66"/>
      <c r="B846" s="59"/>
      <c r="C846" s="16">
        <f>IF(B846="","",IF(ISERROR(MATCH(B846,PJ_Lyklar,0))=TRUE,"***ATHUGIÐ Þessi lykill er ekki til í prófjöfnuði",INDEX(PJ!$A$6:$B$87,MATCH(B846,PJ_Lyklar,0),2)))</f>
      </c>
      <c r="D846" s="65"/>
      <c r="E846" s="65"/>
    </row>
    <row r="847" spans="1:5" s="3" customFormat="1" ht="12">
      <c r="A847" s="66"/>
      <c r="B847" s="59"/>
      <c r="C847" s="16">
        <f>IF(B847="","",IF(ISERROR(MATCH(B847,PJ_Lyklar,0))=TRUE,"***ATHUGIÐ Þessi lykill er ekki til í prófjöfnuði",INDEX(PJ!$A$6:$B$87,MATCH(B847,PJ_Lyklar,0),2)))</f>
      </c>
      <c r="D847" s="65"/>
      <c r="E847" s="65"/>
    </row>
    <row r="848" spans="1:5" s="3" customFormat="1" ht="12">
      <c r="A848" s="66"/>
      <c r="B848" s="59"/>
      <c r="C848" s="16">
        <f>IF(B848="","",IF(ISERROR(MATCH(B848,PJ_Lyklar,0))=TRUE,"***ATHUGIÐ Þessi lykill er ekki til í prófjöfnuði",INDEX(PJ!$A$6:$B$87,MATCH(B848,PJ_Lyklar,0),2)))</f>
      </c>
      <c r="D848" s="65"/>
      <c r="E848" s="65"/>
    </row>
    <row r="849" spans="1:5" s="3" customFormat="1" ht="12">
      <c r="A849" s="66"/>
      <c r="B849" s="59"/>
      <c r="C849" s="16">
        <f>IF(B849="","",IF(ISERROR(MATCH(B849,PJ_Lyklar,0))=TRUE,"***ATHUGIÐ Þessi lykill er ekki til í prófjöfnuði",INDEX(PJ!$A$6:$B$87,MATCH(B849,PJ_Lyklar,0),2)))</f>
      </c>
      <c r="D849" s="65"/>
      <c r="E849" s="65"/>
    </row>
    <row r="850" spans="1:5" s="3" customFormat="1" ht="12">
      <c r="A850" s="66"/>
      <c r="B850" s="59"/>
      <c r="C850" s="16">
        <f>IF(B850="","",IF(ISERROR(MATCH(B850,PJ_Lyklar,0))=TRUE,"***ATHUGIÐ Þessi lykill er ekki til í prófjöfnuði",INDEX(PJ!$A$6:$B$87,MATCH(B850,PJ_Lyklar,0),2)))</f>
      </c>
      <c r="D850" s="65"/>
      <c r="E850" s="65"/>
    </row>
    <row r="851" spans="1:5" s="3" customFormat="1" ht="12">
      <c r="A851" s="66"/>
      <c r="B851" s="59"/>
      <c r="C851" s="16">
        <f>IF(B851="","",IF(ISERROR(MATCH(B851,PJ_Lyklar,0))=TRUE,"***ATHUGIÐ Þessi lykill er ekki til í prófjöfnuði",INDEX(PJ!$A$6:$B$87,MATCH(B851,PJ_Lyklar,0),2)))</f>
      </c>
      <c r="D851" s="65"/>
      <c r="E851" s="65"/>
    </row>
    <row r="852" spans="1:5" s="3" customFormat="1" ht="12">
      <c r="A852" s="66"/>
      <c r="B852" s="59"/>
      <c r="C852" s="16">
        <f>IF(B852="","",IF(ISERROR(MATCH(B852,PJ_Lyklar,0))=TRUE,"***ATHUGIÐ Þessi lykill er ekki til í prófjöfnuði",INDEX(PJ!$A$6:$B$87,MATCH(B852,PJ_Lyklar,0),2)))</f>
      </c>
      <c r="D852" s="65"/>
      <c r="E852" s="65"/>
    </row>
    <row r="853" spans="1:5" s="3" customFormat="1" ht="12">
      <c r="A853" s="66"/>
      <c r="B853" s="59"/>
      <c r="C853" s="16">
        <f>IF(B853="","",IF(ISERROR(MATCH(B853,PJ_Lyklar,0))=TRUE,"***ATHUGIÐ Þessi lykill er ekki til í prófjöfnuði",INDEX(PJ!$A$6:$B$87,MATCH(B853,PJ_Lyklar,0),2)))</f>
      </c>
      <c r="D853" s="65"/>
      <c r="E853" s="65"/>
    </row>
    <row r="854" spans="1:5" s="3" customFormat="1" ht="12">
      <c r="A854" s="66"/>
      <c r="B854" s="59"/>
      <c r="C854" s="16">
        <f>IF(B854="","",IF(ISERROR(MATCH(B854,PJ_Lyklar,0))=TRUE,"***ATHUGIÐ Þessi lykill er ekki til í prófjöfnuði",INDEX(PJ!$A$6:$B$87,MATCH(B854,PJ_Lyklar,0),2)))</f>
      </c>
      <c r="D854" s="65"/>
      <c r="E854" s="65"/>
    </row>
    <row r="855" spans="1:5" s="3" customFormat="1" ht="12">
      <c r="A855" s="66"/>
      <c r="B855" s="59"/>
      <c r="C855" s="16">
        <f>IF(B855="","",IF(ISERROR(MATCH(B855,PJ_Lyklar,0))=TRUE,"***ATHUGIÐ Þessi lykill er ekki til í prófjöfnuði",INDEX(PJ!$A$6:$B$87,MATCH(B855,PJ_Lyklar,0),2)))</f>
      </c>
      <c r="D855" s="65"/>
      <c r="E855" s="65"/>
    </row>
    <row r="856" spans="1:5" s="3" customFormat="1" ht="12">
      <c r="A856" s="66"/>
      <c r="B856" s="59"/>
      <c r="C856" s="16">
        <f>IF(B856="","",IF(ISERROR(MATCH(B856,PJ_Lyklar,0))=TRUE,"***ATHUGIÐ Þessi lykill er ekki til í prófjöfnuði",INDEX(PJ!$A$6:$B$87,MATCH(B856,PJ_Lyklar,0),2)))</f>
      </c>
      <c r="D856" s="65"/>
      <c r="E856" s="65"/>
    </row>
    <row r="857" spans="1:5" s="3" customFormat="1" ht="12">
      <c r="A857" s="66"/>
      <c r="B857" s="59"/>
      <c r="C857" s="16">
        <f>IF(B857="","",IF(ISERROR(MATCH(B857,PJ_Lyklar,0))=TRUE,"***ATHUGIÐ Þessi lykill er ekki til í prófjöfnuði",INDEX(PJ!$A$6:$B$87,MATCH(B857,PJ_Lyklar,0),2)))</f>
      </c>
      <c r="D857" s="65"/>
      <c r="E857" s="65"/>
    </row>
    <row r="858" spans="1:5" s="3" customFormat="1" ht="12">
      <c r="A858" s="66"/>
      <c r="B858" s="59"/>
      <c r="C858" s="16">
        <f>IF(B858="","",IF(ISERROR(MATCH(B858,PJ_Lyklar,0))=TRUE,"***ATHUGIÐ Þessi lykill er ekki til í prófjöfnuði",INDEX(PJ!$A$6:$B$87,MATCH(B858,PJ_Lyklar,0),2)))</f>
      </c>
      <c r="D858" s="65"/>
      <c r="E858" s="65"/>
    </row>
    <row r="859" spans="1:5" s="3" customFormat="1" ht="12">
      <c r="A859" s="66"/>
      <c r="B859" s="59"/>
      <c r="C859" s="16">
        <f>IF(B859="","",IF(ISERROR(MATCH(B859,PJ_Lyklar,0))=TRUE,"***ATHUGIÐ Þessi lykill er ekki til í prófjöfnuði",INDEX(PJ!$A$6:$B$87,MATCH(B859,PJ_Lyklar,0),2)))</f>
      </c>
      <c r="D859" s="65"/>
      <c r="E859" s="65"/>
    </row>
    <row r="860" spans="1:5" s="3" customFormat="1" ht="12">
      <c r="A860" s="66"/>
      <c r="B860" s="59"/>
      <c r="C860" s="16">
        <f>IF(B860="","",IF(ISERROR(MATCH(B860,PJ_Lyklar,0))=TRUE,"***ATHUGIÐ Þessi lykill er ekki til í prófjöfnuði",INDEX(PJ!$A$6:$B$87,MATCH(B860,PJ_Lyklar,0),2)))</f>
      </c>
      <c r="D860" s="65"/>
      <c r="E860" s="65"/>
    </row>
    <row r="861" spans="1:5" s="3" customFormat="1" ht="12">
      <c r="A861" s="66"/>
      <c r="B861" s="59"/>
      <c r="C861" s="16">
        <f>IF(B861="","",IF(ISERROR(MATCH(B861,PJ_Lyklar,0))=TRUE,"***ATHUGIÐ Þessi lykill er ekki til í prófjöfnuði",INDEX(PJ!$A$6:$B$87,MATCH(B861,PJ_Lyklar,0),2)))</f>
      </c>
      <c r="D861" s="65"/>
      <c r="E861" s="65"/>
    </row>
    <row r="862" spans="1:5" s="3" customFormat="1" ht="12">
      <c r="A862" s="66"/>
      <c r="B862" s="59"/>
      <c r="C862" s="16">
        <f>IF(B862="","",IF(ISERROR(MATCH(B862,PJ_Lyklar,0))=TRUE,"***ATHUGIÐ Þessi lykill er ekki til í prófjöfnuði",INDEX(PJ!$A$6:$B$87,MATCH(B862,PJ_Lyklar,0),2)))</f>
      </c>
      <c r="D862" s="65"/>
      <c r="E862" s="65"/>
    </row>
    <row r="863" spans="1:5" s="3" customFormat="1" ht="12">
      <c r="A863" s="66"/>
      <c r="B863" s="59"/>
      <c r="C863" s="16">
        <f>IF(B863="","",IF(ISERROR(MATCH(B863,PJ_Lyklar,0))=TRUE,"***ATHUGIÐ Þessi lykill er ekki til í prófjöfnuði",INDEX(PJ!$A$6:$B$87,MATCH(B863,PJ_Lyklar,0),2)))</f>
      </c>
      <c r="D863" s="65"/>
      <c r="E863" s="65"/>
    </row>
    <row r="864" spans="1:5" s="3" customFormat="1" ht="12">
      <c r="A864" s="66"/>
      <c r="B864" s="59"/>
      <c r="C864" s="16">
        <f>IF(B864="","",IF(ISERROR(MATCH(B864,PJ_Lyklar,0))=TRUE,"***ATHUGIÐ Þessi lykill er ekki til í prófjöfnuði",INDEX(PJ!$A$6:$B$87,MATCH(B864,PJ_Lyklar,0),2)))</f>
      </c>
      <c r="D864" s="65"/>
      <c r="E864" s="65"/>
    </row>
    <row r="865" spans="1:5" s="3" customFormat="1" ht="12">
      <c r="A865" s="66"/>
      <c r="B865" s="59"/>
      <c r="C865" s="16">
        <f>IF(B865="","",IF(ISERROR(MATCH(B865,PJ_Lyklar,0))=TRUE,"***ATHUGIÐ Þessi lykill er ekki til í prófjöfnuði",INDEX(PJ!$A$6:$B$87,MATCH(B865,PJ_Lyklar,0),2)))</f>
      </c>
      <c r="D865" s="65"/>
      <c r="E865" s="65"/>
    </row>
    <row r="866" spans="1:5" s="3" customFormat="1" ht="12">
      <c r="A866" s="66"/>
      <c r="B866" s="59"/>
      <c r="C866" s="16">
        <f>IF(B866="","",IF(ISERROR(MATCH(B866,PJ_Lyklar,0))=TRUE,"***ATHUGIÐ Þessi lykill er ekki til í prófjöfnuði",INDEX(PJ!$A$6:$B$87,MATCH(B866,PJ_Lyklar,0),2)))</f>
      </c>
      <c r="D866" s="65"/>
      <c r="E866" s="65"/>
    </row>
    <row r="867" spans="1:5" s="3" customFormat="1" ht="12">
      <c r="A867" s="66"/>
      <c r="B867" s="59"/>
      <c r="C867" s="16">
        <f>IF(B867="","",IF(ISERROR(MATCH(B867,PJ_Lyklar,0))=TRUE,"***ATHUGIÐ Þessi lykill er ekki til í prófjöfnuði",INDEX(PJ!$A$6:$B$87,MATCH(B867,PJ_Lyklar,0),2)))</f>
      </c>
      <c r="D867" s="65"/>
      <c r="E867" s="65"/>
    </row>
    <row r="868" spans="1:5" s="3" customFormat="1" ht="12">
      <c r="A868" s="66"/>
      <c r="B868" s="59"/>
      <c r="C868" s="16">
        <f>IF(B868="","",IF(ISERROR(MATCH(B868,PJ_Lyklar,0))=TRUE,"***ATHUGIÐ Þessi lykill er ekki til í prófjöfnuði",INDEX(PJ!$A$6:$B$87,MATCH(B868,PJ_Lyklar,0),2)))</f>
      </c>
      <c r="D868" s="65"/>
      <c r="E868" s="65"/>
    </row>
    <row r="869" spans="1:5" s="3" customFormat="1" ht="12">
      <c r="A869" s="66"/>
      <c r="B869" s="59"/>
      <c r="C869" s="16">
        <f>IF(B869="","",IF(ISERROR(MATCH(B869,PJ_Lyklar,0))=TRUE,"***ATHUGIÐ Þessi lykill er ekki til í prófjöfnuði",INDEX(PJ!$A$6:$B$87,MATCH(B869,PJ_Lyklar,0),2)))</f>
      </c>
      <c r="D869" s="65"/>
      <c r="E869" s="65"/>
    </row>
    <row r="870" spans="1:5" s="3" customFormat="1" ht="12">
      <c r="A870" s="66"/>
      <c r="B870" s="59"/>
      <c r="C870" s="16">
        <f>IF(B870="","",IF(ISERROR(MATCH(B870,PJ_Lyklar,0))=TRUE,"***ATHUGIÐ Þessi lykill er ekki til í prófjöfnuði",INDEX(PJ!$A$6:$B$87,MATCH(B870,PJ_Lyklar,0),2)))</f>
      </c>
      <c r="D870" s="65"/>
      <c r="E870" s="65"/>
    </row>
    <row r="871" spans="1:5" s="3" customFormat="1" ht="12">
      <c r="A871" s="66"/>
      <c r="B871" s="59"/>
      <c r="C871" s="16">
        <f>IF(B871="","",IF(ISERROR(MATCH(B871,PJ_Lyklar,0))=TRUE,"***ATHUGIÐ Þessi lykill er ekki til í prófjöfnuði",INDEX(PJ!$A$6:$B$87,MATCH(B871,PJ_Lyklar,0),2)))</f>
      </c>
      <c r="D871" s="65"/>
      <c r="E871" s="65"/>
    </row>
    <row r="872" spans="1:5" s="3" customFormat="1" ht="12">
      <c r="A872" s="66"/>
      <c r="B872" s="59"/>
      <c r="C872" s="16">
        <f>IF(B872="","",IF(ISERROR(MATCH(B872,PJ_Lyklar,0))=TRUE,"***ATHUGIÐ Þessi lykill er ekki til í prófjöfnuði",INDEX(PJ!$A$6:$B$87,MATCH(B872,PJ_Lyklar,0),2)))</f>
      </c>
      <c r="D872" s="65"/>
      <c r="E872" s="65"/>
    </row>
    <row r="873" spans="1:5" s="3" customFormat="1" ht="12">
      <c r="A873" s="66"/>
      <c r="B873" s="59"/>
      <c r="C873" s="16">
        <f>IF(B873="","",IF(ISERROR(MATCH(B873,PJ_Lyklar,0))=TRUE,"***ATHUGIÐ Þessi lykill er ekki til í prófjöfnuði",INDEX(PJ!$A$6:$B$87,MATCH(B873,PJ_Lyklar,0),2)))</f>
      </c>
      <c r="D873" s="65"/>
      <c r="E873" s="65"/>
    </row>
    <row r="874" spans="1:5" s="3" customFormat="1" ht="12">
      <c r="A874" s="66"/>
      <c r="B874" s="59"/>
      <c r="C874" s="16">
        <f>IF(B874="","",IF(ISERROR(MATCH(B874,PJ_Lyklar,0))=TRUE,"***ATHUGIÐ Þessi lykill er ekki til í prófjöfnuði",INDEX(PJ!$A$6:$B$87,MATCH(B874,PJ_Lyklar,0),2)))</f>
      </c>
      <c r="D874" s="65"/>
      <c r="E874" s="65"/>
    </row>
    <row r="875" spans="1:5" s="3" customFormat="1" ht="12">
      <c r="A875" s="66"/>
      <c r="B875" s="59"/>
      <c r="C875" s="16">
        <f>IF(B875="","",IF(ISERROR(MATCH(B875,PJ_Lyklar,0))=TRUE,"***ATHUGIÐ Þessi lykill er ekki til í prófjöfnuði",INDEX(PJ!$A$6:$B$87,MATCH(B875,PJ_Lyklar,0),2)))</f>
      </c>
      <c r="D875" s="65"/>
      <c r="E875" s="65"/>
    </row>
    <row r="876" spans="1:5" s="3" customFormat="1" ht="12">
      <c r="A876" s="66"/>
      <c r="B876" s="59"/>
      <c r="C876" s="16">
        <f>IF(B876="","",IF(ISERROR(MATCH(B876,PJ_Lyklar,0))=TRUE,"***ATHUGIÐ Þessi lykill er ekki til í prófjöfnuði",INDEX(PJ!$A$6:$B$87,MATCH(B876,PJ_Lyklar,0),2)))</f>
      </c>
      <c r="D876" s="65"/>
      <c r="E876" s="65"/>
    </row>
    <row r="877" spans="1:5" s="3" customFormat="1" ht="12">
      <c r="A877" s="66"/>
      <c r="B877" s="59"/>
      <c r="C877" s="16">
        <f>IF(B877="","",IF(ISERROR(MATCH(B877,PJ_Lyklar,0))=TRUE,"***ATHUGIÐ Þessi lykill er ekki til í prófjöfnuði",INDEX(PJ!$A$6:$B$87,MATCH(B877,PJ_Lyklar,0),2)))</f>
      </c>
      <c r="D877" s="65"/>
      <c r="E877" s="65"/>
    </row>
    <row r="878" spans="1:5" s="3" customFormat="1" ht="12">
      <c r="A878" s="66"/>
      <c r="B878" s="59"/>
      <c r="C878" s="16">
        <f>IF(B878="","",IF(ISERROR(MATCH(B878,PJ_Lyklar,0))=TRUE,"***ATHUGIÐ Þessi lykill er ekki til í prófjöfnuði",INDEX(PJ!$A$6:$B$87,MATCH(B878,PJ_Lyklar,0),2)))</f>
      </c>
      <c r="D878" s="65"/>
      <c r="E878" s="65"/>
    </row>
    <row r="879" spans="1:5" s="3" customFormat="1" ht="12">
      <c r="A879" s="66"/>
      <c r="B879" s="59"/>
      <c r="C879" s="16">
        <f>IF(B879="","",IF(ISERROR(MATCH(B879,PJ_Lyklar,0))=TRUE,"***ATHUGIÐ Þessi lykill er ekki til í prófjöfnuði",INDEX(PJ!$A$6:$B$87,MATCH(B879,PJ_Lyklar,0),2)))</f>
      </c>
      <c r="D879" s="65"/>
      <c r="E879" s="65"/>
    </row>
    <row r="880" spans="1:5" s="3" customFormat="1" ht="12">
      <c r="A880" s="66"/>
      <c r="B880" s="59"/>
      <c r="C880" s="16">
        <f>IF(B880="","",IF(ISERROR(MATCH(B880,PJ_Lyklar,0))=TRUE,"***ATHUGIÐ Þessi lykill er ekki til í prófjöfnuði",INDEX(PJ!$A$6:$B$87,MATCH(B880,PJ_Lyklar,0),2)))</f>
      </c>
      <c r="D880" s="65"/>
      <c r="E880" s="65"/>
    </row>
    <row r="881" spans="1:5" s="3" customFormat="1" ht="12">
      <c r="A881" s="66"/>
      <c r="B881" s="59"/>
      <c r="C881" s="16">
        <f>IF(B881="","",IF(ISERROR(MATCH(B881,PJ_Lyklar,0))=TRUE,"***ATHUGIÐ Þessi lykill er ekki til í prófjöfnuði",INDEX(PJ!$A$6:$B$87,MATCH(B881,PJ_Lyklar,0),2)))</f>
      </c>
      <c r="D881" s="65"/>
      <c r="E881" s="65"/>
    </row>
    <row r="882" spans="1:5" s="3" customFormat="1" ht="12">
      <c r="A882" s="66"/>
      <c r="B882" s="59"/>
      <c r="C882" s="16">
        <f>IF(B882="","",IF(ISERROR(MATCH(B882,PJ_Lyklar,0))=TRUE,"***ATHUGIÐ Þessi lykill er ekki til í prófjöfnuði",INDEX(PJ!$A$6:$B$87,MATCH(B882,PJ_Lyklar,0),2)))</f>
      </c>
      <c r="D882" s="65"/>
      <c r="E882" s="65"/>
    </row>
    <row r="883" spans="1:5" s="3" customFormat="1" ht="12">
      <c r="A883" s="66"/>
      <c r="B883" s="59"/>
      <c r="C883" s="16">
        <f>IF(B883="","",IF(ISERROR(MATCH(B883,PJ_Lyklar,0))=TRUE,"***ATHUGIÐ Þessi lykill er ekki til í prófjöfnuði",INDEX(PJ!$A$6:$B$87,MATCH(B883,PJ_Lyklar,0),2)))</f>
      </c>
      <c r="D883" s="65"/>
      <c r="E883" s="65"/>
    </row>
    <row r="884" spans="1:5" s="3" customFormat="1" ht="12">
      <c r="A884" s="66"/>
      <c r="B884" s="59"/>
      <c r="C884" s="16">
        <f>IF(B884="","",IF(ISERROR(MATCH(B884,PJ_Lyklar,0))=TRUE,"***ATHUGIÐ Þessi lykill er ekki til í prófjöfnuði",INDEX(PJ!$A$6:$B$87,MATCH(B884,PJ_Lyklar,0),2)))</f>
      </c>
      <c r="D884" s="65"/>
      <c r="E884" s="65"/>
    </row>
    <row r="885" spans="1:5" s="3" customFormat="1" ht="12">
      <c r="A885" s="66"/>
      <c r="B885" s="59"/>
      <c r="C885" s="16">
        <f>IF(B885="","",IF(ISERROR(MATCH(B885,PJ_Lyklar,0))=TRUE,"***ATHUGIÐ Þessi lykill er ekki til í prófjöfnuði",INDEX(PJ!$A$6:$B$87,MATCH(B885,PJ_Lyklar,0),2)))</f>
      </c>
      <c r="D885" s="65"/>
      <c r="E885" s="65"/>
    </row>
    <row r="886" spans="1:5" s="3" customFormat="1" ht="12">
      <c r="A886" s="66"/>
      <c r="B886" s="59"/>
      <c r="C886" s="16">
        <f>IF(B886="","",IF(ISERROR(MATCH(B886,PJ_Lyklar,0))=TRUE,"***ATHUGIÐ Þessi lykill er ekki til í prófjöfnuði",INDEX(PJ!$A$6:$B$87,MATCH(B886,PJ_Lyklar,0),2)))</f>
      </c>
      <c r="D886" s="65"/>
      <c r="E886" s="65"/>
    </row>
    <row r="887" spans="1:5" s="3" customFormat="1" ht="12">
      <c r="A887" s="66"/>
      <c r="B887" s="59"/>
      <c r="C887" s="16">
        <f>IF(B887="","",IF(ISERROR(MATCH(B887,PJ_Lyklar,0))=TRUE,"***ATHUGIÐ Þessi lykill er ekki til í prófjöfnuði",INDEX(PJ!$A$6:$B$87,MATCH(B887,PJ_Lyklar,0),2)))</f>
      </c>
      <c r="D887" s="65"/>
      <c r="E887" s="65"/>
    </row>
    <row r="888" spans="1:5" s="3" customFormat="1" ht="12">
      <c r="A888" s="66"/>
      <c r="B888" s="59"/>
      <c r="C888" s="16">
        <f>IF(B888="","",IF(ISERROR(MATCH(B888,PJ_Lyklar,0))=TRUE,"***ATHUGIÐ Þessi lykill er ekki til í prófjöfnuði",INDEX(PJ!$A$6:$B$87,MATCH(B888,PJ_Lyklar,0),2)))</f>
      </c>
      <c r="D888" s="65"/>
      <c r="E888" s="65"/>
    </row>
    <row r="889" spans="1:5" s="3" customFormat="1" ht="12">
      <c r="A889" s="66"/>
      <c r="B889" s="59"/>
      <c r="C889" s="16">
        <f>IF(B889="","",IF(ISERROR(MATCH(B889,PJ_Lyklar,0))=TRUE,"***ATHUGIÐ Þessi lykill er ekki til í prófjöfnuði",INDEX(PJ!$A$6:$B$87,MATCH(B889,PJ_Lyklar,0),2)))</f>
      </c>
      <c r="D889" s="65"/>
      <c r="E889" s="65"/>
    </row>
    <row r="890" spans="1:5" s="3" customFormat="1" ht="12">
      <c r="A890" s="66"/>
      <c r="B890" s="59"/>
      <c r="C890" s="16">
        <f>IF(B890="","",IF(ISERROR(MATCH(B890,PJ_Lyklar,0))=TRUE,"***ATHUGIÐ Þessi lykill er ekki til í prófjöfnuði",INDEX(PJ!$A$6:$B$87,MATCH(B890,PJ_Lyklar,0),2)))</f>
      </c>
      <c r="D890" s="65"/>
      <c r="E890" s="65"/>
    </row>
    <row r="891" spans="1:5" s="3" customFormat="1" ht="12">
      <c r="A891" s="66"/>
      <c r="B891" s="59"/>
      <c r="C891" s="16">
        <f>IF(B891="","",IF(ISERROR(MATCH(B891,PJ_Lyklar,0))=TRUE,"***ATHUGIÐ Þessi lykill er ekki til í prófjöfnuði",INDEX(PJ!$A$6:$B$87,MATCH(B891,PJ_Lyklar,0),2)))</f>
      </c>
      <c r="D891" s="65"/>
      <c r="E891" s="65"/>
    </row>
    <row r="892" spans="1:5" s="3" customFormat="1" ht="12">
      <c r="A892" s="66"/>
      <c r="B892" s="59"/>
      <c r="C892" s="16">
        <f>IF(B892="","",IF(ISERROR(MATCH(B892,PJ_Lyklar,0))=TRUE,"***ATHUGIÐ Þessi lykill er ekki til í prófjöfnuði",INDEX(PJ!$A$6:$B$87,MATCH(B892,PJ_Lyklar,0),2)))</f>
      </c>
      <c r="D892" s="65"/>
      <c r="E892" s="65"/>
    </row>
    <row r="893" spans="1:5" s="3" customFormat="1" ht="12">
      <c r="A893" s="66"/>
      <c r="B893" s="59"/>
      <c r="C893" s="16">
        <f>IF(B893="","",IF(ISERROR(MATCH(B893,PJ_Lyklar,0))=TRUE,"***ATHUGIÐ Þessi lykill er ekki til í prófjöfnuði",INDEX(PJ!$A$6:$B$87,MATCH(B893,PJ_Lyklar,0),2)))</f>
      </c>
      <c r="D893" s="65"/>
      <c r="E893" s="65"/>
    </row>
    <row r="894" spans="1:5" s="3" customFormat="1" ht="12">
      <c r="A894" s="66"/>
      <c r="B894" s="59"/>
      <c r="C894" s="16">
        <f>IF(B894="","",IF(ISERROR(MATCH(B894,PJ_Lyklar,0))=TRUE,"***ATHUGIÐ Þessi lykill er ekki til í prófjöfnuði",INDEX(PJ!$A$6:$B$87,MATCH(B894,PJ_Lyklar,0),2)))</f>
      </c>
      <c r="D894" s="65"/>
      <c r="E894" s="65"/>
    </row>
    <row r="895" spans="1:5" s="3" customFormat="1" ht="12">
      <c r="A895" s="66"/>
      <c r="B895" s="59"/>
      <c r="C895" s="16">
        <f>IF(B895="","",IF(ISERROR(MATCH(B895,PJ_Lyklar,0))=TRUE,"***ATHUGIÐ Þessi lykill er ekki til í prófjöfnuði",INDEX(PJ!$A$6:$B$87,MATCH(B895,PJ_Lyklar,0),2)))</f>
      </c>
      <c r="D895" s="65"/>
      <c r="E895" s="65"/>
    </row>
    <row r="896" spans="1:5" s="3" customFormat="1" ht="12">
      <c r="A896" s="66"/>
      <c r="B896" s="59"/>
      <c r="C896" s="16">
        <f>IF(B896="","",IF(ISERROR(MATCH(B896,PJ_Lyklar,0))=TRUE,"***ATHUGIÐ Þessi lykill er ekki til í prófjöfnuði",INDEX(PJ!$A$6:$B$87,MATCH(B896,PJ_Lyklar,0),2)))</f>
      </c>
      <c r="D896" s="65"/>
      <c r="E896" s="65"/>
    </row>
    <row r="897" spans="1:5" s="3" customFormat="1" ht="12">
      <c r="A897" s="66"/>
      <c r="B897" s="59"/>
      <c r="C897" s="16">
        <f>IF(B897="","",IF(ISERROR(MATCH(B897,PJ_Lyklar,0))=TRUE,"***ATHUGIÐ Þessi lykill er ekki til í prófjöfnuði",INDEX(PJ!$A$6:$B$87,MATCH(B897,PJ_Lyklar,0),2)))</f>
      </c>
      <c r="D897" s="65"/>
      <c r="E897" s="65"/>
    </row>
    <row r="898" spans="1:5" s="3" customFormat="1" ht="12">
      <c r="A898" s="66"/>
      <c r="B898" s="59"/>
      <c r="C898" s="16">
        <f>IF(B898="","",IF(ISERROR(MATCH(B898,PJ_Lyklar,0))=TRUE,"***ATHUGIÐ Þessi lykill er ekki til í prófjöfnuði",INDEX(PJ!$A$6:$B$87,MATCH(B898,PJ_Lyklar,0),2)))</f>
      </c>
      <c r="D898" s="65"/>
      <c r="E898" s="65"/>
    </row>
    <row r="899" spans="1:5" s="3" customFormat="1" ht="12">
      <c r="A899" s="66"/>
      <c r="B899" s="59"/>
      <c r="C899" s="16">
        <f>IF(B899="","",IF(ISERROR(MATCH(B899,PJ_Lyklar,0))=TRUE,"***ATHUGIÐ Þessi lykill er ekki til í prófjöfnuði",INDEX(PJ!$A$6:$B$87,MATCH(B899,PJ_Lyklar,0),2)))</f>
      </c>
      <c r="D899" s="65"/>
      <c r="E899" s="65"/>
    </row>
    <row r="900" spans="1:5" s="3" customFormat="1" ht="12">
      <c r="A900" s="66"/>
      <c r="B900" s="59"/>
      <c r="C900" s="16">
        <f>IF(B900="","",IF(ISERROR(MATCH(B900,PJ_Lyklar,0))=TRUE,"***ATHUGIÐ Þessi lykill er ekki til í prófjöfnuði",INDEX(PJ!$A$6:$B$87,MATCH(B900,PJ_Lyklar,0),2)))</f>
      </c>
      <c r="D900" s="65"/>
      <c r="E900" s="65"/>
    </row>
    <row r="901" spans="1:5" s="3" customFormat="1" ht="12">
      <c r="A901" s="66"/>
      <c r="B901" s="59"/>
      <c r="C901" s="16">
        <f>IF(B901="","",IF(ISERROR(MATCH(B901,PJ_Lyklar,0))=TRUE,"***ATHUGIÐ Þessi lykill er ekki til í prófjöfnuði",INDEX(PJ!$A$6:$B$87,MATCH(B901,PJ_Lyklar,0),2)))</f>
      </c>
      <c r="D901" s="65"/>
      <c r="E901" s="65"/>
    </row>
    <row r="902" spans="1:5" s="3" customFormat="1" ht="12">
      <c r="A902" s="66"/>
      <c r="B902" s="59"/>
      <c r="C902" s="16">
        <f>IF(B902="","",IF(ISERROR(MATCH(B902,PJ_Lyklar,0))=TRUE,"***ATHUGIÐ Þessi lykill er ekki til í prófjöfnuði",INDEX(PJ!$A$6:$B$87,MATCH(B902,PJ_Lyklar,0),2)))</f>
      </c>
      <c r="D902" s="65"/>
      <c r="E902" s="65"/>
    </row>
    <row r="903" spans="1:5" s="3" customFormat="1" ht="12">
      <c r="A903" s="66"/>
      <c r="B903" s="59"/>
      <c r="C903" s="16">
        <f>IF(B903="","",IF(ISERROR(MATCH(B903,PJ_Lyklar,0))=TRUE,"***ATHUGIÐ Þessi lykill er ekki til í prófjöfnuði",INDEX(PJ!$A$6:$B$87,MATCH(B903,PJ_Lyklar,0),2)))</f>
      </c>
      <c r="D903" s="65"/>
      <c r="E903" s="65"/>
    </row>
    <row r="904" spans="1:5" s="3" customFormat="1" ht="12">
      <c r="A904" s="66"/>
      <c r="B904" s="59"/>
      <c r="C904" s="16">
        <f>IF(B904="","",IF(ISERROR(MATCH(B904,PJ_Lyklar,0))=TRUE,"***ATHUGIÐ Þessi lykill er ekki til í prófjöfnuði",INDEX(PJ!$A$6:$B$87,MATCH(B904,PJ_Lyklar,0),2)))</f>
      </c>
      <c r="D904" s="65"/>
      <c r="E904" s="65"/>
    </row>
    <row r="905" spans="1:5" s="3" customFormat="1" ht="12">
      <c r="A905" s="66"/>
      <c r="B905" s="59"/>
      <c r="C905" s="16">
        <f>IF(B905="","",IF(ISERROR(MATCH(B905,PJ_Lyklar,0))=TRUE,"***ATHUGIÐ Þessi lykill er ekki til í prófjöfnuði",INDEX(PJ!$A$6:$B$87,MATCH(B905,PJ_Lyklar,0),2)))</f>
      </c>
      <c r="D905" s="65"/>
      <c r="E905" s="65"/>
    </row>
    <row r="906" spans="1:5" s="3" customFormat="1" ht="12">
      <c r="A906" s="66"/>
      <c r="B906" s="59"/>
      <c r="C906" s="16">
        <f>IF(B906="","",IF(ISERROR(MATCH(B906,PJ_Lyklar,0))=TRUE,"***ATHUGIÐ Þessi lykill er ekki til í prófjöfnuði",INDEX(PJ!$A$6:$B$87,MATCH(B906,PJ_Lyklar,0),2)))</f>
      </c>
      <c r="D906" s="65"/>
      <c r="E906" s="65"/>
    </row>
    <row r="907" spans="1:5" s="3" customFormat="1" ht="12">
      <c r="A907" s="66"/>
      <c r="B907" s="59"/>
      <c r="C907" s="16">
        <f>IF(B907="","",IF(ISERROR(MATCH(B907,PJ_Lyklar,0))=TRUE,"***ATHUGIÐ Þessi lykill er ekki til í prófjöfnuði",INDEX(PJ!$A$6:$B$87,MATCH(B907,PJ_Lyklar,0),2)))</f>
      </c>
      <c r="D907" s="65"/>
      <c r="E907" s="65"/>
    </row>
    <row r="908" spans="1:5" s="3" customFormat="1" ht="12">
      <c r="A908" s="66"/>
      <c r="B908" s="59"/>
      <c r="C908" s="16">
        <f>IF(B908="","",IF(ISERROR(MATCH(B908,PJ_Lyklar,0))=TRUE,"***ATHUGIÐ Þessi lykill er ekki til í prófjöfnuði",INDEX(PJ!$A$6:$B$87,MATCH(B908,PJ_Lyklar,0),2)))</f>
      </c>
      <c r="D908" s="65"/>
      <c r="E908" s="65"/>
    </row>
    <row r="909" spans="1:5" s="3" customFormat="1" ht="12">
      <c r="A909" s="66"/>
      <c r="B909" s="59"/>
      <c r="C909" s="16">
        <f>IF(B909="","",IF(ISERROR(MATCH(B909,PJ_Lyklar,0))=TRUE,"***ATHUGIÐ Þessi lykill er ekki til í prófjöfnuði",INDEX(PJ!$A$6:$B$87,MATCH(B909,PJ_Lyklar,0),2)))</f>
      </c>
      <c r="D909" s="65"/>
      <c r="E909" s="65"/>
    </row>
    <row r="910" spans="1:5" s="3" customFormat="1" ht="12">
      <c r="A910" s="66"/>
      <c r="B910" s="59"/>
      <c r="C910" s="16">
        <f>IF(B910="","",IF(ISERROR(MATCH(B910,PJ_Lyklar,0))=TRUE,"***ATHUGIÐ Þessi lykill er ekki til í prófjöfnuði",INDEX(PJ!$A$6:$B$87,MATCH(B910,PJ_Lyklar,0),2)))</f>
      </c>
      <c r="D910" s="65"/>
      <c r="E910" s="65"/>
    </row>
    <row r="911" spans="1:5" s="3" customFormat="1" ht="12">
      <c r="A911" s="66"/>
      <c r="B911" s="59"/>
      <c r="C911" s="16">
        <f>IF(B911="","",IF(ISERROR(MATCH(B911,PJ_Lyklar,0))=TRUE,"***ATHUGIÐ Þessi lykill er ekki til í prófjöfnuði",INDEX(PJ!$A$6:$B$87,MATCH(B911,PJ_Lyklar,0),2)))</f>
      </c>
      <c r="D911" s="65"/>
      <c r="E911" s="65"/>
    </row>
    <row r="912" spans="1:5" s="3" customFormat="1" ht="12">
      <c r="A912" s="66"/>
      <c r="B912" s="59"/>
      <c r="C912" s="16">
        <f>IF(B912="","",IF(ISERROR(MATCH(B912,PJ_Lyklar,0))=TRUE,"***ATHUGIÐ Þessi lykill er ekki til í prófjöfnuði",INDEX(PJ!$A$6:$B$87,MATCH(B912,PJ_Lyklar,0),2)))</f>
      </c>
      <c r="D912" s="65"/>
      <c r="E912" s="65"/>
    </row>
    <row r="913" spans="1:5" s="3" customFormat="1" ht="12">
      <c r="A913" s="66"/>
      <c r="B913" s="59"/>
      <c r="C913" s="16">
        <f>IF(B913="","",IF(ISERROR(MATCH(B913,PJ_Lyklar,0))=TRUE,"***ATHUGIÐ Þessi lykill er ekki til í prófjöfnuði",INDEX(PJ!$A$6:$B$87,MATCH(B913,PJ_Lyklar,0),2)))</f>
      </c>
      <c r="D913" s="65"/>
      <c r="E913" s="65"/>
    </row>
    <row r="914" spans="1:5" s="3" customFormat="1" ht="12">
      <c r="A914" s="66"/>
      <c r="B914" s="59"/>
      <c r="C914" s="16">
        <f>IF(B914="","",IF(ISERROR(MATCH(B914,PJ_Lyklar,0))=TRUE,"***ATHUGIÐ Þessi lykill er ekki til í prófjöfnuði",INDEX(PJ!$A$6:$B$87,MATCH(B914,PJ_Lyklar,0),2)))</f>
      </c>
      <c r="D914" s="65"/>
      <c r="E914" s="65"/>
    </row>
    <row r="915" spans="1:5" s="3" customFormat="1" ht="12">
      <c r="A915" s="66"/>
      <c r="B915" s="59"/>
      <c r="C915" s="16">
        <f>IF(B915="","",IF(ISERROR(MATCH(B915,PJ_Lyklar,0))=TRUE,"***ATHUGIÐ Þessi lykill er ekki til í prófjöfnuði",INDEX(PJ!$A$6:$B$87,MATCH(B915,PJ_Lyklar,0),2)))</f>
      </c>
      <c r="D915" s="65"/>
      <c r="E915" s="65"/>
    </row>
    <row r="916" spans="1:5" s="3" customFormat="1" ht="12">
      <c r="A916" s="66"/>
      <c r="B916" s="59"/>
      <c r="C916" s="16">
        <f>IF(B916="","",IF(ISERROR(MATCH(B916,PJ_Lyklar,0))=TRUE,"***ATHUGIÐ Þessi lykill er ekki til í prófjöfnuði",INDEX(PJ!$A$6:$B$87,MATCH(B916,PJ_Lyklar,0),2)))</f>
      </c>
      <c r="D916" s="65"/>
      <c r="E916" s="65"/>
    </row>
    <row r="917" spans="1:5" s="3" customFormat="1" ht="12">
      <c r="A917" s="66"/>
      <c r="B917" s="59"/>
      <c r="C917" s="16">
        <f>IF(B917="","",IF(ISERROR(MATCH(B917,PJ_Lyklar,0))=TRUE,"***ATHUGIÐ Þessi lykill er ekki til í prófjöfnuði",INDEX(PJ!$A$6:$B$87,MATCH(B917,PJ_Lyklar,0),2)))</f>
      </c>
      <c r="D917" s="65"/>
      <c r="E917" s="65"/>
    </row>
    <row r="918" spans="1:5" s="3" customFormat="1" ht="12">
      <c r="A918" s="66"/>
      <c r="B918" s="59"/>
      <c r="C918" s="16">
        <f>IF(B918="","",IF(ISERROR(MATCH(B918,PJ_Lyklar,0))=TRUE,"***ATHUGIÐ Þessi lykill er ekki til í prófjöfnuði",INDEX(PJ!$A$6:$B$87,MATCH(B918,PJ_Lyklar,0),2)))</f>
      </c>
      <c r="D918" s="65"/>
      <c r="E918" s="65"/>
    </row>
    <row r="919" spans="1:5" s="3" customFormat="1" ht="12">
      <c r="A919" s="66"/>
      <c r="B919" s="59"/>
      <c r="C919" s="16">
        <f>IF(B919="","",IF(ISERROR(MATCH(B919,PJ_Lyklar,0))=TRUE,"***ATHUGIÐ Þessi lykill er ekki til í prófjöfnuði",INDEX(PJ!$A$6:$B$87,MATCH(B919,PJ_Lyklar,0),2)))</f>
      </c>
      <c r="D919" s="65"/>
      <c r="E919" s="65"/>
    </row>
    <row r="920" spans="1:5" s="3" customFormat="1" ht="12">
      <c r="A920" s="66"/>
      <c r="B920" s="59"/>
      <c r="C920" s="16">
        <f>IF(B920="","",IF(ISERROR(MATCH(B920,PJ_Lyklar,0))=TRUE,"***ATHUGIÐ Þessi lykill er ekki til í prófjöfnuði",INDEX(PJ!$A$6:$B$87,MATCH(B920,PJ_Lyklar,0),2)))</f>
      </c>
      <c r="D920" s="65"/>
      <c r="E920" s="65"/>
    </row>
    <row r="921" spans="1:5" s="3" customFormat="1" ht="12">
      <c r="A921" s="66"/>
      <c r="B921" s="59"/>
      <c r="C921" s="16">
        <f>IF(B921="","",IF(ISERROR(MATCH(B921,PJ_Lyklar,0))=TRUE,"***ATHUGIÐ Þessi lykill er ekki til í prófjöfnuði",INDEX(PJ!$A$6:$B$87,MATCH(B921,PJ_Lyklar,0),2)))</f>
      </c>
      <c r="D921" s="65"/>
      <c r="E921" s="65"/>
    </row>
    <row r="922" spans="1:5" s="3" customFormat="1" ht="12">
      <c r="A922" s="66"/>
      <c r="B922" s="59"/>
      <c r="C922" s="16">
        <f>IF(B922="","",IF(ISERROR(MATCH(B922,PJ_Lyklar,0))=TRUE,"***ATHUGIÐ Þessi lykill er ekki til í prófjöfnuði",INDEX(PJ!$A$6:$B$87,MATCH(B922,PJ_Lyklar,0),2)))</f>
      </c>
      <c r="D922" s="65"/>
      <c r="E922" s="65"/>
    </row>
    <row r="923" spans="1:5" s="3" customFormat="1" ht="12">
      <c r="A923" s="66"/>
      <c r="B923" s="59"/>
      <c r="C923" s="16">
        <f>IF(B923="","",IF(ISERROR(MATCH(B923,PJ_Lyklar,0))=TRUE,"***ATHUGIÐ Þessi lykill er ekki til í prófjöfnuði",INDEX(PJ!$A$6:$B$87,MATCH(B923,PJ_Lyklar,0),2)))</f>
      </c>
      <c r="D923" s="65"/>
      <c r="E923" s="65"/>
    </row>
    <row r="924" spans="1:5" s="3" customFormat="1" ht="12">
      <c r="A924" s="66"/>
      <c r="B924" s="59"/>
      <c r="C924" s="16">
        <f>IF(B924="","",IF(ISERROR(MATCH(B924,PJ_Lyklar,0))=TRUE,"***ATHUGIÐ Þessi lykill er ekki til í prófjöfnuði",INDEX(PJ!$A$6:$B$87,MATCH(B924,PJ_Lyklar,0),2)))</f>
      </c>
      <c r="D924" s="65"/>
      <c r="E924" s="65"/>
    </row>
    <row r="925" spans="1:5" s="3" customFormat="1" ht="12">
      <c r="A925" s="66"/>
      <c r="B925" s="59"/>
      <c r="C925" s="16">
        <f>IF(B925="","",IF(ISERROR(MATCH(B925,PJ_Lyklar,0))=TRUE,"***ATHUGIÐ Þessi lykill er ekki til í prófjöfnuði",INDEX(PJ!$A$6:$B$87,MATCH(B925,PJ_Lyklar,0),2)))</f>
      </c>
      <c r="D925" s="65"/>
      <c r="E925" s="65"/>
    </row>
    <row r="926" spans="1:5" s="3" customFormat="1" ht="12">
      <c r="A926" s="66"/>
      <c r="B926" s="59"/>
      <c r="C926" s="16">
        <f>IF(B926="","",IF(ISERROR(MATCH(B926,PJ_Lyklar,0))=TRUE,"***ATHUGIÐ Þessi lykill er ekki til í prófjöfnuði",INDEX(PJ!$A$6:$B$87,MATCH(B926,PJ_Lyklar,0),2)))</f>
      </c>
      <c r="D926" s="65"/>
      <c r="E926" s="65"/>
    </row>
    <row r="927" spans="1:5" s="3" customFormat="1" ht="12">
      <c r="A927" s="66"/>
      <c r="B927" s="59"/>
      <c r="C927" s="16">
        <f>IF(B927="","",IF(ISERROR(MATCH(B927,PJ_Lyklar,0))=TRUE,"***ATHUGIÐ Þessi lykill er ekki til í prófjöfnuði",INDEX(PJ!$A$6:$B$87,MATCH(B927,PJ_Lyklar,0),2)))</f>
      </c>
      <c r="D927" s="65"/>
      <c r="E927" s="65"/>
    </row>
    <row r="928" spans="1:5" s="3" customFormat="1" ht="12">
      <c r="A928" s="66"/>
      <c r="B928" s="59"/>
      <c r="C928" s="16">
        <f>IF(B928="","",IF(ISERROR(MATCH(B928,PJ_Lyklar,0))=TRUE,"***ATHUGIÐ Þessi lykill er ekki til í prófjöfnuði",INDEX(PJ!$A$6:$B$87,MATCH(B928,PJ_Lyklar,0),2)))</f>
      </c>
      <c r="D928" s="65"/>
      <c r="E928" s="65"/>
    </row>
    <row r="929" spans="1:5" s="3" customFormat="1" ht="12">
      <c r="A929" s="66"/>
      <c r="B929" s="59"/>
      <c r="C929" s="16">
        <f>IF(B929="","",IF(ISERROR(MATCH(B929,PJ_Lyklar,0))=TRUE,"***ATHUGIÐ Þessi lykill er ekki til í prófjöfnuði",INDEX(PJ!$A$6:$B$87,MATCH(B929,PJ_Lyklar,0),2)))</f>
      </c>
      <c r="D929" s="65"/>
      <c r="E929" s="65"/>
    </row>
    <row r="930" spans="1:5" s="3" customFormat="1" ht="12">
      <c r="A930" s="66"/>
      <c r="B930" s="59"/>
      <c r="C930" s="16">
        <f>IF(B930="","",IF(ISERROR(MATCH(B930,PJ_Lyklar,0))=TRUE,"***ATHUGIÐ Þessi lykill er ekki til í prófjöfnuði",INDEX(PJ!$A$6:$B$87,MATCH(B930,PJ_Lyklar,0),2)))</f>
      </c>
      <c r="D930" s="65"/>
      <c r="E930" s="65"/>
    </row>
    <row r="931" spans="1:5" s="3" customFormat="1" ht="12">
      <c r="A931" s="66"/>
      <c r="B931" s="59"/>
      <c r="C931" s="16">
        <f>IF(B931="","",IF(ISERROR(MATCH(B931,PJ_Lyklar,0))=TRUE,"***ATHUGIÐ Þessi lykill er ekki til í prófjöfnuði",INDEX(PJ!$A$6:$B$87,MATCH(B931,PJ_Lyklar,0),2)))</f>
      </c>
      <c r="D931" s="65"/>
      <c r="E931" s="65"/>
    </row>
    <row r="932" spans="1:5" s="3" customFormat="1" ht="12">
      <c r="A932" s="66"/>
      <c r="B932" s="59"/>
      <c r="C932" s="16">
        <f>IF(B932="","",IF(ISERROR(MATCH(B932,PJ_Lyklar,0))=TRUE,"***ATHUGIÐ Þessi lykill er ekki til í prófjöfnuði",INDEX(PJ!$A$6:$B$87,MATCH(B932,PJ_Lyklar,0),2)))</f>
      </c>
      <c r="D932" s="65"/>
      <c r="E932" s="65"/>
    </row>
    <row r="933" spans="1:5" s="3" customFormat="1" ht="12">
      <c r="A933" s="66"/>
      <c r="B933" s="59"/>
      <c r="C933" s="16">
        <f>IF(B933="","",IF(ISERROR(MATCH(B933,PJ_Lyklar,0))=TRUE,"***ATHUGIÐ Þessi lykill er ekki til í prófjöfnuði",INDEX(PJ!$A$6:$B$87,MATCH(B933,PJ_Lyklar,0),2)))</f>
      </c>
      <c r="D933" s="65"/>
      <c r="E933" s="65"/>
    </row>
    <row r="934" spans="1:5" s="3" customFormat="1" ht="12">
      <c r="A934" s="66"/>
      <c r="B934" s="59"/>
      <c r="C934" s="16">
        <f>IF(B934="","",IF(ISERROR(MATCH(B934,PJ_Lyklar,0))=TRUE,"***ATHUGIÐ Þessi lykill er ekki til í prófjöfnuði",INDEX(PJ!$A$6:$B$87,MATCH(B934,PJ_Lyklar,0),2)))</f>
      </c>
      <c r="D934" s="65"/>
      <c r="E934" s="65"/>
    </row>
    <row r="935" spans="1:5" s="3" customFormat="1" ht="12">
      <c r="A935" s="66"/>
      <c r="B935" s="59"/>
      <c r="C935" s="16">
        <f>IF(B935="","",IF(ISERROR(MATCH(B935,PJ_Lyklar,0))=TRUE,"***ATHUGIÐ Þessi lykill er ekki til í prófjöfnuði",INDEX(PJ!$A$6:$B$87,MATCH(B935,PJ_Lyklar,0),2)))</f>
      </c>
      <c r="D935" s="65"/>
      <c r="E935" s="65"/>
    </row>
    <row r="936" spans="1:5" s="3" customFormat="1" ht="12">
      <c r="A936" s="66"/>
      <c r="B936" s="59"/>
      <c r="C936" s="16">
        <f>IF(B936="","",IF(ISERROR(MATCH(B936,PJ_Lyklar,0))=TRUE,"***ATHUGIÐ Þessi lykill er ekki til í prófjöfnuði",INDEX(PJ!$A$6:$B$87,MATCH(B936,PJ_Lyklar,0),2)))</f>
      </c>
      <c r="D936" s="65"/>
      <c r="E936" s="65"/>
    </row>
    <row r="937" spans="1:5" s="3" customFormat="1" ht="12">
      <c r="A937" s="66"/>
      <c r="B937" s="59"/>
      <c r="C937" s="16">
        <f>IF(B937="","",IF(ISERROR(MATCH(B937,PJ_Lyklar,0))=TRUE,"***ATHUGIÐ Þessi lykill er ekki til í prófjöfnuði",INDEX(PJ!$A$6:$B$87,MATCH(B937,PJ_Lyklar,0),2)))</f>
      </c>
      <c r="D937" s="65"/>
      <c r="E937" s="65"/>
    </row>
    <row r="938" spans="1:5" s="3" customFormat="1" ht="12">
      <c r="A938" s="66"/>
      <c r="B938" s="59"/>
      <c r="C938" s="16">
        <f>IF(B938="","",IF(ISERROR(MATCH(B938,PJ_Lyklar,0))=TRUE,"***ATHUGIÐ Þessi lykill er ekki til í prófjöfnuði",INDEX(PJ!$A$6:$B$87,MATCH(B938,PJ_Lyklar,0),2)))</f>
      </c>
      <c r="D938" s="65"/>
      <c r="E938" s="65"/>
    </row>
    <row r="939" spans="1:5" s="3" customFormat="1" ht="12">
      <c r="A939" s="66"/>
      <c r="B939" s="59"/>
      <c r="C939" s="16">
        <f>IF(B939="","",IF(ISERROR(MATCH(B939,PJ_Lyklar,0))=TRUE,"***ATHUGIÐ Þessi lykill er ekki til í prófjöfnuði",INDEX(PJ!$A$6:$B$87,MATCH(B939,PJ_Lyklar,0),2)))</f>
      </c>
      <c r="D939" s="65"/>
      <c r="E939" s="65"/>
    </row>
    <row r="940" spans="1:5" s="3" customFormat="1" ht="12">
      <c r="A940" s="66"/>
      <c r="B940" s="59"/>
      <c r="C940" s="16">
        <f>IF(B940="","",IF(ISERROR(MATCH(B940,PJ_Lyklar,0))=TRUE,"***ATHUGIÐ Þessi lykill er ekki til í prófjöfnuði",INDEX(PJ!$A$6:$B$87,MATCH(B940,PJ_Lyklar,0),2)))</f>
      </c>
      <c r="D940" s="65"/>
      <c r="E940" s="65"/>
    </row>
    <row r="941" spans="1:5" s="3" customFormat="1" ht="12">
      <c r="A941" s="66"/>
      <c r="B941" s="59"/>
      <c r="C941" s="16">
        <f>IF(B941="","",IF(ISERROR(MATCH(B941,PJ_Lyklar,0))=TRUE,"***ATHUGIÐ Þessi lykill er ekki til í prófjöfnuði",INDEX(PJ!$A$6:$B$87,MATCH(B941,PJ_Lyklar,0),2)))</f>
      </c>
      <c r="D941" s="65"/>
      <c r="E941" s="65"/>
    </row>
    <row r="942" spans="1:5" s="3" customFormat="1" ht="12">
      <c r="A942" s="66"/>
      <c r="B942" s="59"/>
      <c r="C942" s="16">
        <f>IF(B942="","",IF(ISERROR(MATCH(B942,PJ_Lyklar,0))=TRUE,"***ATHUGIÐ Þessi lykill er ekki til í prófjöfnuði",INDEX(PJ!$A$6:$B$87,MATCH(B942,PJ_Lyklar,0),2)))</f>
      </c>
      <c r="D942" s="65"/>
      <c r="E942" s="65"/>
    </row>
    <row r="943" spans="1:5" s="3" customFormat="1" ht="12">
      <c r="A943" s="66"/>
      <c r="B943" s="59"/>
      <c r="C943" s="16">
        <f>IF(B943="","",IF(ISERROR(MATCH(B943,PJ_Lyklar,0))=TRUE,"***ATHUGIÐ Þessi lykill er ekki til í prófjöfnuði",INDEX(PJ!$A$6:$B$87,MATCH(B943,PJ_Lyklar,0),2)))</f>
      </c>
      <c r="D943" s="65"/>
      <c r="E943" s="65"/>
    </row>
    <row r="944" spans="1:5" s="3" customFormat="1" ht="12">
      <c r="A944" s="66"/>
      <c r="B944" s="59"/>
      <c r="C944" s="16">
        <f>IF(B944="","",IF(ISERROR(MATCH(B944,PJ_Lyklar,0))=TRUE,"***ATHUGIÐ Þessi lykill er ekki til í prófjöfnuði",INDEX(PJ!$A$6:$B$87,MATCH(B944,PJ_Lyklar,0),2)))</f>
      </c>
      <c r="D944" s="65"/>
      <c r="E944" s="65"/>
    </row>
    <row r="945" spans="1:5" s="3" customFormat="1" ht="12">
      <c r="A945" s="66"/>
      <c r="B945" s="59"/>
      <c r="C945" s="16">
        <f>IF(B945="","",IF(ISERROR(MATCH(B945,PJ_Lyklar,0))=TRUE,"***ATHUGIÐ Þessi lykill er ekki til í prófjöfnuði",INDEX(PJ!$A$6:$B$87,MATCH(B945,PJ_Lyklar,0),2)))</f>
      </c>
      <c r="D945" s="65"/>
      <c r="E945" s="65"/>
    </row>
    <row r="946" spans="1:5" s="3" customFormat="1" ht="12">
      <c r="A946" s="66"/>
      <c r="B946" s="59"/>
      <c r="C946" s="16">
        <f>IF(B946="","",IF(ISERROR(MATCH(B946,PJ_Lyklar,0))=TRUE,"***ATHUGIÐ Þessi lykill er ekki til í prófjöfnuði",INDEX(PJ!$A$6:$B$87,MATCH(B946,PJ_Lyklar,0),2)))</f>
      </c>
      <c r="D946" s="65"/>
      <c r="E946" s="65"/>
    </row>
    <row r="947" spans="1:5" s="3" customFormat="1" ht="12">
      <c r="A947" s="66"/>
      <c r="B947" s="59"/>
      <c r="C947" s="16">
        <f>IF(B947="","",IF(ISERROR(MATCH(B947,PJ_Lyklar,0))=TRUE,"***ATHUGIÐ Þessi lykill er ekki til í prófjöfnuði",INDEX(PJ!$A$6:$B$87,MATCH(B947,PJ_Lyklar,0),2)))</f>
      </c>
      <c r="D947" s="65"/>
      <c r="E947" s="65"/>
    </row>
    <row r="948" spans="1:5" s="3" customFormat="1" ht="12">
      <c r="A948" s="66"/>
      <c r="B948" s="59"/>
      <c r="C948" s="16">
        <f>IF(B948="","",IF(ISERROR(MATCH(B948,PJ_Lyklar,0))=TRUE,"***ATHUGIÐ Þessi lykill er ekki til í prófjöfnuði",INDEX(PJ!$A$6:$B$87,MATCH(B948,PJ_Lyklar,0),2)))</f>
      </c>
      <c r="D948" s="65"/>
      <c r="E948" s="65"/>
    </row>
    <row r="949" spans="1:5" s="3" customFormat="1" ht="12">
      <c r="A949" s="66"/>
      <c r="B949" s="59"/>
      <c r="C949" s="16">
        <f>IF(B949="","",IF(ISERROR(MATCH(B949,PJ_Lyklar,0))=TRUE,"***ATHUGIÐ Þessi lykill er ekki til í prófjöfnuði",INDEX(PJ!$A$6:$B$87,MATCH(B949,PJ_Lyklar,0),2)))</f>
      </c>
      <c r="D949" s="65"/>
      <c r="E949" s="65"/>
    </row>
    <row r="950" spans="1:5" s="3" customFormat="1" ht="12">
      <c r="A950" s="66"/>
      <c r="B950" s="59"/>
      <c r="C950" s="16">
        <f>IF(B950="","",IF(ISERROR(MATCH(B950,PJ_Lyklar,0))=TRUE,"***ATHUGIÐ Þessi lykill er ekki til í prófjöfnuði",INDEX(PJ!$A$6:$B$87,MATCH(B950,PJ_Lyklar,0),2)))</f>
      </c>
      <c r="D950" s="65"/>
      <c r="E950" s="65"/>
    </row>
    <row r="951" spans="1:5" s="3" customFormat="1" ht="12">
      <c r="A951" s="66"/>
      <c r="B951" s="59"/>
      <c r="C951" s="16">
        <f>IF(B951="","",IF(ISERROR(MATCH(B951,PJ_Lyklar,0))=TRUE,"***ATHUGIÐ Þessi lykill er ekki til í prófjöfnuði",INDEX(PJ!$A$6:$B$87,MATCH(B951,PJ_Lyklar,0),2)))</f>
      </c>
      <c r="D951" s="65"/>
      <c r="E951" s="65"/>
    </row>
    <row r="952" spans="1:5" s="3" customFormat="1" ht="12">
      <c r="A952" s="66"/>
      <c r="B952" s="59"/>
      <c r="C952" s="16">
        <f>IF(B952="","",IF(ISERROR(MATCH(B952,PJ_Lyklar,0))=TRUE,"***ATHUGIÐ Þessi lykill er ekki til í prófjöfnuði",INDEX(PJ!$A$6:$B$87,MATCH(B952,PJ_Lyklar,0),2)))</f>
      </c>
      <c r="D952" s="65"/>
      <c r="E952" s="65"/>
    </row>
    <row r="953" spans="1:5" s="3" customFormat="1" ht="12">
      <c r="A953" s="66"/>
      <c r="B953" s="59"/>
      <c r="C953" s="16">
        <f>IF(B953="","",IF(ISERROR(MATCH(B953,PJ_Lyklar,0))=TRUE,"***ATHUGIÐ Þessi lykill er ekki til í prófjöfnuði",INDEX(PJ!$A$6:$B$87,MATCH(B953,PJ_Lyklar,0),2)))</f>
      </c>
      <c r="D953" s="65"/>
      <c r="E953" s="65"/>
    </row>
    <row r="954" spans="1:5" s="3" customFormat="1" ht="12">
      <c r="A954" s="66"/>
      <c r="B954" s="59"/>
      <c r="C954" s="16">
        <f>IF(B954="","",IF(ISERROR(MATCH(B954,PJ_Lyklar,0))=TRUE,"***ATHUGIÐ Þessi lykill er ekki til í prófjöfnuði",INDEX(PJ!$A$6:$B$87,MATCH(B954,PJ_Lyklar,0),2)))</f>
      </c>
      <c r="D954" s="65"/>
      <c r="E954" s="65"/>
    </row>
    <row r="955" spans="1:5" s="3" customFormat="1" ht="12">
      <c r="A955" s="66"/>
      <c r="B955" s="59"/>
      <c r="C955" s="16">
        <f>IF(B955="","",IF(ISERROR(MATCH(B955,PJ_Lyklar,0))=TRUE,"***ATHUGIÐ Þessi lykill er ekki til í prófjöfnuði",INDEX(PJ!$A$6:$B$87,MATCH(B955,PJ_Lyklar,0),2)))</f>
      </c>
      <c r="D955" s="65"/>
      <c r="E955" s="65"/>
    </row>
    <row r="956" spans="1:5" s="3" customFormat="1" ht="12">
      <c r="A956" s="66"/>
      <c r="B956" s="59"/>
      <c r="C956" s="16">
        <f>IF(B956="","",IF(ISERROR(MATCH(B956,PJ_Lyklar,0))=TRUE,"***ATHUGIÐ Þessi lykill er ekki til í prófjöfnuði",INDEX(PJ!$A$6:$B$87,MATCH(B956,PJ_Lyklar,0),2)))</f>
      </c>
      <c r="D956" s="65"/>
      <c r="E956" s="65"/>
    </row>
    <row r="957" spans="1:5" s="3" customFormat="1" ht="12">
      <c r="A957" s="66"/>
      <c r="B957" s="59"/>
      <c r="C957" s="16">
        <f>IF(B957="","",IF(ISERROR(MATCH(B957,PJ_Lyklar,0))=TRUE,"***ATHUGIÐ Þessi lykill er ekki til í prófjöfnuði",INDEX(PJ!$A$6:$B$87,MATCH(B957,PJ_Lyklar,0),2)))</f>
      </c>
      <c r="D957" s="65"/>
      <c r="E957" s="65"/>
    </row>
    <row r="958" spans="1:5" s="3" customFormat="1" ht="12">
      <c r="A958" s="66"/>
      <c r="B958" s="59"/>
      <c r="C958" s="16">
        <f>IF(B958="","",IF(ISERROR(MATCH(B958,PJ_Lyklar,0))=TRUE,"***ATHUGIÐ Þessi lykill er ekki til í prófjöfnuði",INDEX(PJ!$A$6:$B$87,MATCH(B958,PJ_Lyklar,0),2)))</f>
      </c>
      <c r="D958" s="65"/>
      <c r="E958" s="65"/>
    </row>
    <row r="959" spans="1:5" s="3" customFormat="1" ht="12">
      <c r="A959" s="66"/>
      <c r="B959" s="59"/>
      <c r="C959" s="16">
        <f>IF(B959="","",IF(ISERROR(MATCH(B959,PJ_Lyklar,0))=TRUE,"***ATHUGIÐ Þessi lykill er ekki til í prófjöfnuði",INDEX(PJ!$A$6:$B$87,MATCH(B959,PJ_Lyklar,0),2)))</f>
      </c>
      <c r="D959" s="65"/>
      <c r="E959" s="65"/>
    </row>
    <row r="960" spans="1:5" s="3" customFormat="1" ht="12">
      <c r="A960" s="66"/>
      <c r="B960" s="59"/>
      <c r="C960" s="16">
        <f>IF(B960="","",IF(ISERROR(MATCH(B960,PJ_Lyklar,0))=TRUE,"***ATHUGIÐ Þessi lykill er ekki til í prófjöfnuði",INDEX(PJ!$A$6:$B$87,MATCH(B960,PJ_Lyklar,0),2)))</f>
      </c>
      <c r="D960" s="65"/>
      <c r="E960" s="65"/>
    </row>
    <row r="961" spans="1:5" s="3" customFormat="1" ht="12">
      <c r="A961" s="66"/>
      <c r="B961" s="59"/>
      <c r="C961" s="16">
        <f>IF(B961="","",IF(ISERROR(MATCH(B961,PJ_Lyklar,0))=TRUE,"***ATHUGIÐ Þessi lykill er ekki til í prófjöfnuði",INDEX(PJ!$A$6:$B$87,MATCH(B961,PJ_Lyklar,0),2)))</f>
      </c>
      <c r="D961" s="65"/>
      <c r="E961" s="65"/>
    </row>
    <row r="962" spans="1:5" s="3" customFormat="1" ht="12">
      <c r="A962" s="66"/>
      <c r="B962" s="59"/>
      <c r="C962" s="16">
        <f>IF(B962="","",IF(ISERROR(MATCH(B962,PJ_Lyklar,0))=TRUE,"***ATHUGIÐ Þessi lykill er ekki til í prófjöfnuði",INDEX(PJ!$A$6:$B$87,MATCH(B962,PJ_Lyklar,0),2)))</f>
      </c>
      <c r="D962" s="65"/>
      <c r="E962" s="65"/>
    </row>
    <row r="963" spans="1:5" s="3" customFormat="1" ht="12">
      <c r="A963" s="66"/>
      <c r="B963" s="59"/>
      <c r="C963" s="16">
        <f>IF(B963="","",IF(ISERROR(MATCH(B963,PJ_Lyklar,0))=TRUE,"***ATHUGIÐ Þessi lykill er ekki til í prófjöfnuði",INDEX(PJ!$A$6:$B$87,MATCH(B963,PJ_Lyklar,0),2)))</f>
      </c>
      <c r="D963" s="65"/>
      <c r="E963" s="65"/>
    </row>
    <row r="964" spans="1:5" s="3" customFormat="1" ht="12">
      <c r="A964" s="66"/>
      <c r="B964" s="59"/>
      <c r="C964" s="16">
        <f>IF(B964="","",IF(ISERROR(MATCH(B964,PJ_Lyklar,0))=TRUE,"***ATHUGIÐ Þessi lykill er ekki til í prófjöfnuði",INDEX(PJ!$A$6:$B$87,MATCH(B964,PJ_Lyklar,0),2)))</f>
      </c>
      <c r="D964" s="65"/>
      <c r="E964" s="65"/>
    </row>
    <row r="965" spans="1:5" s="3" customFormat="1" ht="12">
      <c r="A965" s="66"/>
      <c r="B965" s="59"/>
      <c r="C965" s="16">
        <f>IF(B965="","",IF(ISERROR(MATCH(B965,PJ_Lyklar,0))=TRUE,"***ATHUGIÐ Þessi lykill er ekki til í prófjöfnuði",INDEX(PJ!$A$6:$B$87,MATCH(B965,PJ_Lyklar,0),2)))</f>
      </c>
      <c r="D965" s="65"/>
      <c r="E965" s="65"/>
    </row>
    <row r="966" spans="1:5" s="3" customFormat="1" ht="12">
      <c r="A966" s="66"/>
      <c r="B966" s="59"/>
      <c r="C966" s="16">
        <f>IF(B966="","",IF(ISERROR(MATCH(B966,PJ_Lyklar,0))=TRUE,"***ATHUGIÐ Þessi lykill er ekki til í prófjöfnuði",INDEX(PJ!$A$6:$B$87,MATCH(B966,PJ_Lyklar,0),2)))</f>
      </c>
      <c r="D966" s="65"/>
      <c r="E966" s="65"/>
    </row>
    <row r="967" spans="1:5" s="3" customFormat="1" ht="12">
      <c r="A967" s="66"/>
      <c r="B967" s="59"/>
      <c r="C967" s="16">
        <f>IF(B967="","",IF(ISERROR(MATCH(B967,PJ_Lyklar,0))=TRUE,"***ATHUGIÐ Þessi lykill er ekki til í prófjöfnuði",INDEX(PJ!$A$6:$B$87,MATCH(B967,PJ_Lyklar,0),2)))</f>
      </c>
      <c r="D967" s="65"/>
      <c r="E967" s="65"/>
    </row>
    <row r="968" spans="1:5" s="3" customFormat="1" ht="12">
      <c r="A968" s="66"/>
      <c r="B968" s="59"/>
      <c r="C968" s="16">
        <f>IF(B968="","",IF(ISERROR(MATCH(B968,PJ_Lyklar,0))=TRUE,"***ATHUGIÐ Þessi lykill er ekki til í prófjöfnuði",INDEX(PJ!$A$6:$B$87,MATCH(B968,PJ_Lyklar,0),2)))</f>
      </c>
      <c r="D968" s="65"/>
      <c r="E968" s="65"/>
    </row>
    <row r="969" spans="1:5" s="3" customFormat="1" ht="12">
      <c r="A969" s="66"/>
      <c r="B969" s="59"/>
      <c r="C969" s="16">
        <f>IF(B969="","",IF(ISERROR(MATCH(B969,PJ_Lyklar,0))=TRUE,"***ATHUGIÐ Þessi lykill er ekki til í prófjöfnuði",INDEX(PJ!$A$6:$B$87,MATCH(B969,PJ_Lyklar,0),2)))</f>
      </c>
      <c r="D969" s="65"/>
      <c r="E969" s="65"/>
    </row>
    <row r="970" spans="1:5" s="3" customFormat="1" ht="12">
      <c r="A970" s="66"/>
      <c r="B970" s="59"/>
      <c r="C970" s="16">
        <f>IF(B970="","",IF(ISERROR(MATCH(B970,PJ_Lyklar,0))=TRUE,"***ATHUGIÐ Þessi lykill er ekki til í prófjöfnuði",INDEX(PJ!$A$6:$B$87,MATCH(B970,PJ_Lyklar,0),2)))</f>
      </c>
      <c r="D970" s="65"/>
      <c r="E970" s="65"/>
    </row>
    <row r="971" spans="1:5" s="3" customFormat="1" ht="12">
      <c r="A971" s="66"/>
      <c r="B971" s="59"/>
      <c r="C971" s="16">
        <f>IF(B971="","",IF(ISERROR(MATCH(B971,PJ_Lyklar,0))=TRUE,"***ATHUGIÐ Þessi lykill er ekki til í prófjöfnuði",INDEX(PJ!$A$6:$B$87,MATCH(B971,PJ_Lyklar,0),2)))</f>
      </c>
      <c r="D971" s="65"/>
      <c r="E971" s="65"/>
    </row>
    <row r="972" spans="1:5" s="3" customFormat="1" ht="12">
      <c r="A972" s="66"/>
      <c r="B972" s="59"/>
      <c r="C972" s="16">
        <f>IF(B972="","",IF(ISERROR(MATCH(B972,PJ_Lyklar,0))=TRUE,"***ATHUGIÐ Þessi lykill er ekki til í prófjöfnuði",INDEX(PJ!$A$6:$B$87,MATCH(B972,PJ_Lyklar,0),2)))</f>
      </c>
      <c r="D972" s="65"/>
      <c r="E972" s="65"/>
    </row>
    <row r="973" spans="1:5" s="3" customFormat="1" ht="12">
      <c r="A973" s="66"/>
      <c r="B973" s="59"/>
      <c r="C973" s="16">
        <f>IF(B973="","",IF(ISERROR(MATCH(B973,PJ_Lyklar,0))=TRUE,"***ATHUGIÐ Þessi lykill er ekki til í prófjöfnuði",INDEX(PJ!$A$6:$B$87,MATCH(B973,PJ_Lyklar,0),2)))</f>
      </c>
      <c r="D973" s="65"/>
      <c r="E973" s="65"/>
    </row>
    <row r="974" spans="1:5" s="3" customFormat="1" ht="12">
      <c r="A974" s="66"/>
      <c r="B974" s="59"/>
      <c r="C974" s="16">
        <f>IF(B974="","",IF(ISERROR(MATCH(B974,PJ_Lyklar,0))=TRUE,"***ATHUGIÐ Þessi lykill er ekki til í prófjöfnuði",INDEX(PJ!$A$6:$B$87,MATCH(B974,PJ_Lyklar,0),2)))</f>
      </c>
      <c r="D974" s="65"/>
      <c r="E974" s="65"/>
    </row>
    <row r="975" spans="1:5" s="3" customFormat="1" ht="12">
      <c r="A975" s="66"/>
      <c r="B975" s="59"/>
      <c r="C975" s="16">
        <f>IF(B975="","",IF(ISERROR(MATCH(B975,PJ_Lyklar,0))=TRUE,"***ATHUGIÐ Þessi lykill er ekki til í prófjöfnuði",INDEX(PJ!$A$6:$B$87,MATCH(B975,PJ_Lyklar,0),2)))</f>
      </c>
      <c r="D975" s="65"/>
      <c r="E975" s="65"/>
    </row>
    <row r="976" spans="1:5" s="3" customFormat="1" ht="12">
      <c r="A976" s="66"/>
      <c r="B976" s="59"/>
      <c r="C976" s="16">
        <f>IF(B976="","",IF(ISERROR(MATCH(B976,PJ_Lyklar,0))=TRUE,"***ATHUGIÐ Þessi lykill er ekki til í prófjöfnuði",INDEX(PJ!$A$6:$B$87,MATCH(B976,PJ_Lyklar,0),2)))</f>
      </c>
      <c r="D976" s="65"/>
      <c r="E976" s="65"/>
    </row>
    <row r="977" spans="1:5" s="3" customFormat="1" ht="12">
      <c r="A977" s="66"/>
      <c r="B977" s="59"/>
      <c r="C977" s="16">
        <f>IF(B977="","",IF(ISERROR(MATCH(B977,PJ_Lyklar,0))=TRUE,"***ATHUGIÐ Þessi lykill er ekki til í prófjöfnuði",INDEX(PJ!$A$6:$B$87,MATCH(B977,PJ_Lyklar,0),2)))</f>
      </c>
      <c r="D977" s="65"/>
      <c r="E977" s="65"/>
    </row>
    <row r="978" spans="1:5" s="3" customFormat="1" ht="12">
      <c r="A978" s="66"/>
      <c r="B978" s="59"/>
      <c r="C978" s="16">
        <f>IF(B978="","",IF(ISERROR(MATCH(B978,PJ_Lyklar,0))=TRUE,"***ATHUGIÐ Þessi lykill er ekki til í prófjöfnuði",INDEX(PJ!$A$6:$B$87,MATCH(B978,PJ_Lyklar,0),2)))</f>
      </c>
      <c r="D978" s="65"/>
      <c r="E978" s="65"/>
    </row>
    <row r="979" spans="1:5" s="3" customFormat="1" ht="12">
      <c r="A979" s="66"/>
      <c r="B979" s="59"/>
      <c r="C979" s="16">
        <f>IF(B979="","",IF(ISERROR(MATCH(B979,PJ_Lyklar,0))=TRUE,"***ATHUGIÐ Þessi lykill er ekki til í prófjöfnuði",INDEX(PJ!$A$6:$B$87,MATCH(B979,PJ_Lyklar,0),2)))</f>
      </c>
      <c r="D979" s="65"/>
      <c r="E979" s="65"/>
    </row>
    <row r="980" spans="1:5" s="3" customFormat="1" ht="12">
      <c r="A980" s="66"/>
      <c r="B980" s="59"/>
      <c r="C980" s="16">
        <f>IF(B980="","",IF(ISERROR(MATCH(B980,PJ_Lyklar,0))=TRUE,"***ATHUGIÐ Þessi lykill er ekki til í prófjöfnuði",INDEX(PJ!$A$6:$B$87,MATCH(B980,PJ_Lyklar,0),2)))</f>
      </c>
      <c r="D980" s="65"/>
      <c r="E980" s="65"/>
    </row>
    <row r="981" spans="1:5" s="3" customFormat="1" ht="12">
      <c r="A981" s="66"/>
      <c r="B981" s="59"/>
      <c r="C981" s="16">
        <f>IF(B981="","",IF(ISERROR(MATCH(B981,PJ_Lyklar,0))=TRUE,"***ATHUGIÐ Þessi lykill er ekki til í prófjöfnuði",INDEX(PJ!$A$6:$B$87,MATCH(B981,PJ_Lyklar,0),2)))</f>
      </c>
      <c r="D981" s="65"/>
      <c r="E981" s="65"/>
    </row>
    <row r="982" spans="1:5" s="3" customFormat="1" ht="12">
      <c r="A982" s="66"/>
      <c r="B982" s="59"/>
      <c r="C982" s="16">
        <f>IF(B982="","",IF(ISERROR(MATCH(B982,PJ_Lyklar,0))=TRUE,"***ATHUGIÐ Þessi lykill er ekki til í prófjöfnuði",INDEX(PJ!$A$6:$B$87,MATCH(B982,PJ_Lyklar,0),2)))</f>
      </c>
      <c r="D982" s="65"/>
      <c r="E982" s="65"/>
    </row>
    <row r="983" spans="1:5" s="3" customFormat="1" ht="12">
      <c r="A983" s="66"/>
      <c r="B983" s="59"/>
      <c r="C983" s="16">
        <f>IF(B983="","",IF(ISERROR(MATCH(B983,PJ_Lyklar,0))=TRUE,"***ATHUGIÐ Þessi lykill er ekki til í prófjöfnuði",INDEX(PJ!$A$6:$B$87,MATCH(B983,PJ_Lyklar,0),2)))</f>
      </c>
      <c r="D983" s="65"/>
      <c r="E983" s="65"/>
    </row>
    <row r="984" spans="1:5" s="3" customFormat="1" ht="12">
      <c r="A984" s="66"/>
      <c r="B984" s="59"/>
      <c r="C984" s="16">
        <f>IF(B984="","",IF(ISERROR(MATCH(B984,PJ_Lyklar,0))=TRUE,"***ATHUGIÐ Þessi lykill er ekki til í prófjöfnuði",INDEX(PJ!$A$6:$B$87,MATCH(B984,PJ_Lyklar,0),2)))</f>
      </c>
      <c r="D984" s="65"/>
      <c r="E984" s="65"/>
    </row>
    <row r="985" spans="1:5" s="3" customFormat="1" ht="12">
      <c r="A985" s="66"/>
      <c r="B985" s="59"/>
      <c r="C985" s="16">
        <f>IF(B985="","",IF(ISERROR(MATCH(B985,PJ_Lyklar,0))=TRUE,"***ATHUGIÐ Þessi lykill er ekki til í prófjöfnuði",INDEX(PJ!$A$6:$B$87,MATCH(B985,PJ_Lyklar,0),2)))</f>
      </c>
      <c r="D985" s="65"/>
      <c r="E985" s="65"/>
    </row>
    <row r="986" spans="1:5" s="3" customFormat="1" ht="12">
      <c r="A986" s="66"/>
      <c r="B986" s="59"/>
      <c r="C986" s="16">
        <f>IF(B986="","",IF(ISERROR(MATCH(B986,PJ_Lyklar,0))=TRUE,"***ATHUGIÐ Þessi lykill er ekki til í prófjöfnuði",INDEX(PJ!$A$6:$B$87,MATCH(B986,PJ_Lyklar,0),2)))</f>
      </c>
      <c r="D986" s="65"/>
      <c r="E986" s="65"/>
    </row>
    <row r="987" spans="1:5" s="3" customFormat="1" ht="12">
      <c r="A987" s="66"/>
      <c r="B987" s="59"/>
      <c r="C987" s="16">
        <f>IF(B987="","",IF(ISERROR(MATCH(B987,PJ_Lyklar,0))=TRUE,"***ATHUGIÐ Þessi lykill er ekki til í prófjöfnuði",INDEX(PJ!$A$6:$B$87,MATCH(B987,PJ_Lyklar,0),2)))</f>
      </c>
      <c r="D987" s="65"/>
      <c r="E987" s="65"/>
    </row>
    <row r="988" spans="1:5" s="3" customFormat="1" ht="12">
      <c r="A988" s="66"/>
      <c r="B988" s="59"/>
      <c r="C988" s="16">
        <f>IF(B988="","",IF(ISERROR(MATCH(B988,PJ_Lyklar,0))=TRUE,"***ATHUGIÐ Þessi lykill er ekki til í prófjöfnuði",INDEX(PJ!$A$6:$B$87,MATCH(B988,PJ_Lyklar,0),2)))</f>
      </c>
      <c r="D988" s="65"/>
      <c r="E988" s="65"/>
    </row>
    <row r="989" spans="1:5" s="3" customFormat="1" ht="12">
      <c r="A989" s="66"/>
      <c r="B989" s="59"/>
      <c r="C989" s="16">
        <f>IF(B989="","",IF(ISERROR(MATCH(B989,PJ_Lyklar,0))=TRUE,"***ATHUGIÐ Þessi lykill er ekki til í prófjöfnuði",INDEX(PJ!$A$6:$B$87,MATCH(B989,PJ_Lyklar,0),2)))</f>
      </c>
      <c r="D989" s="65"/>
      <c r="E989" s="65"/>
    </row>
    <row r="990" spans="1:5" s="3" customFormat="1" ht="12">
      <c r="A990" s="66"/>
      <c r="B990" s="59"/>
      <c r="C990" s="16">
        <f>IF(B990="","",IF(ISERROR(MATCH(B990,PJ_Lyklar,0))=TRUE,"***ATHUGIÐ Þessi lykill er ekki til í prófjöfnuði",INDEX(PJ!$A$6:$B$87,MATCH(B990,PJ_Lyklar,0),2)))</f>
      </c>
      <c r="D990" s="65"/>
      <c r="E990" s="65"/>
    </row>
    <row r="991" spans="1:5" s="3" customFormat="1" ht="12">
      <c r="A991" s="66"/>
      <c r="B991" s="59"/>
      <c r="C991" s="16">
        <f>IF(B991="","",IF(ISERROR(MATCH(B991,PJ_Lyklar,0))=TRUE,"***ATHUGIÐ Þessi lykill er ekki til í prófjöfnuði",INDEX(PJ!$A$6:$B$87,MATCH(B991,PJ_Lyklar,0),2)))</f>
      </c>
      <c r="D991" s="65"/>
      <c r="E991" s="65"/>
    </row>
    <row r="992" spans="1:5" s="3" customFormat="1" ht="12">
      <c r="A992" s="66"/>
      <c r="B992" s="59"/>
      <c r="C992" s="16">
        <f>IF(B992="","",IF(ISERROR(MATCH(B992,PJ_Lyklar,0))=TRUE,"***ATHUGIÐ Þessi lykill er ekki til í prófjöfnuði",INDEX(PJ!$A$6:$B$87,MATCH(B992,PJ_Lyklar,0),2)))</f>
      </c>
      <c r="D992" s="65"/>
      <c r="E992" s="65"/>
    </row>
    <row r="993" spans="1:5" s="3" customFormat="1" ht="12">
      <c r="A993" s="66"/>
      <c r="B993" s="59"/>
      <c r="C993" s="16">
        <f>IF(B993="","",IF(ISERROR(MATCH(B993,PJ_Lyklar,0))=TRUE,"***ATHUGIÐ Þessi lykill er ekki til í prófjöfnuði",INDEX(PJ!$A$6:$B$87,MATCH(B993,PJ_Lyklar,0),2)))</f>
      </c>
      <c r="D993" s="65"/>
      <c r="E993" s="65"/>
    </row>
    <row r="994" spans="1:5" s="3" customFormat="1" ht="12">
      <c r="A994" s="66"/>
      <c r="B994" s="59"/>
      <c r="C994" s="16">
        <f>IF(B994="","",IF(ISERROR(MATCH(B994,PJ_Lyklar,0))=TRUE,"***ATHUGIÐ Þessi lykill er ekki til í prófjöfnuði",INDEX(PJ!$A$6:$B$87,MATCH(B994,PJ_Lyklar,0),2)))</f>
      </c>
      <c r="D994" s="65"/>
      <c r="E994" s="65"/>
    </row>
    <row r="995" spans="1:5" s="3" customFormat="1" ht="12">
      <c r="A995" s="66"/>
      <c r="B995" s="59"/>
      <c r="C995" s="16">
        <f>IF(B995="","",IF(ISERROR(MATCH(B995,PJ_Lyklar,0))=TRUE,"***ATHUGIÐ Þessi lykill er ekki til í prófjöfnuði",INDEX(PJ!$A$6:$B$87,MATCH(B995,PJ_Lyklar,0),2)))</f>
      </c>
      <c r="D995" s="65"/>
      <c r="E995" s="65"/>
    </row>
    <row r="996" spans="1:5" s="3" customFormat="1" ht="12">
      <c r="A996" s="66"/>
      <c r="B996" s="59"/>
      <c r="C996" s="16">
        <f>IF(B996="","",IF(ISERROR(MATCH(B996,PJ_Lyklar,0))=TRUE,"***ATHUGIÐ Þessi lykill er ekki til í prófjöfnuði",INDEX(PJ!$A$6:$B$87,MATCH(B996,PJ_Lyklar,0),2)))</f>
      </c>
      <c r="D996" s="65"/>
      <c r="E996" s="65"/>
    </row>
    <row r="997" spans="1:5" s="3" customFormat="1" ht="12">
      <c r="A997" s="66"/>
      <c r="B997" s="59"/>
      <c r="C997" s="16">
        <f>IF(B997="","",IF(ISERROR(MATCH(B997,PJ_Lyklar,0))=TRUE,"***ATHUGIÐ Þessi lykill er ekki til í prófjöfnuði",INDEX(PJ!$A$6:$B$87,MATCH(B997,PJ_Lyklar,0),2)))</f>
      </c>
      <c r="D997" s="65"/>
      <c r="E997" s="65"/>
    </row>
    <row r="998" spans="1:5" s="3" customFormat="1" ht="12">
      <c r="A998" s="66"/>
      <c r="B998" s="59"/>
      <c r="C998" s="16">
        <f>IF(B998="","",IF(ISERROR(MATCH(B998,PJ_Lyklar,0))=TRUE,"***ATHUGIÐ Þessi lykill er ekki til í prófjöfnuði",INDEX(PJ!$A$6:$B$87,MATCH(B998,PJ_Lyklar,0),2)))</f>
      </c>
      <c r="D998" s="65"/>
      <c r="E998" s="65"/>
    </row>
    <row r="999" spans="1:5" s="3" customFormat="1" ht="12">
      <c r="A999" s="66"/>
      <c r="B999" s="59"/>
      <c r="C999" s="16">
        <f>IF(B999="","",IF(ISERROR(MATCH(B999,PJ_Lyklar,0))=TRUE,"***ATHUGIÐ Þessi lykill er ekki til í prófjöfnuði",INDEX(PJ!$A$6:$B$87,MATCH(B999,PJ_Lyklar,0),2)))</f>
      </c>
      <c r="D999" s="65"/>
      <c r="E999" s="65"/>
    </row>
  </sheetData>
  <sheetProtection sheet="1" objects="1" scenarios="1"/>
  <dataValidations count="1">
    <dataValidation type="list" showErrorMessage="1" errorTitle="VILLA!" error="Þú hefur slegið inn númer á lykil sem ekki er til í prófjöfnuði.&#10;&#10;Ef þú ætlar að færa á þetta númer þá þarf að stofna lykilinn fyrst (sjá valmöguleika í prófjöfnuði)" sqref="B5:B999">
      <formula1>PJ_Lyklar</formula1>
    </dataValidation>
  </dataValidations>
  <printOptions/>
  <pageMargins left="0.7480314960629921" right="0.55" top="0.984251968503937" bottom="0.61" header="0.5" footer="0.5"/>
  <pageSetup fitToHeight="0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61"/>
  <sheetViews>
    <sheetView showGridLines="0" workbookViewId="0" topLeftCell="A1">
      <pane ySplit="4" topLeftCell="BM5" activePane="bottomLeft" state="frozen"/>
      <selection pane="topLeft" activeCell="B5004" sqref="B5004"/>
      <selection pane="bottomLeft" activeCell="A1" sqref="A1"/>
    </sheetView>
  </sheetViews>
  <sheetFormatPr defaultColWidth="9.33203125" defaultRowHeight="12.75"/>
  <cols>
    <col min="1" max="1" width="10.83203125" style="56" customWidth="1"/>
    <col min="2" max="2" width="50.83203125" style="56" customWidth="1"/>
    <col min="3" max="4" width="15.83203125" style="56" customWidth="1"/>
    <col min="5" max="16384" width="9.33203125" style="56" customWidth="1"/>
  </cols>
  <sheetData>
    <row r="1" s="44" customFormat="1" ht="19.5" customHeight="1">
      <c r="A1" s="42" t="s">
        <v>278</v>
      </c>
    </row>
    <row r="2" s="47" customFormat="1" ht="34.5" customHeight="1">
      <c r="A2" s="45"/>
    </row>
    <row r="3" s="51" customFormat="1" ht="4.5" customHeight="1">
      <c r="A3" s="50"/>
    </row>
    <row r="4" spans="1:4" s="55" customFormat="1" ht="12">
      <c r="A4" s="52" t="s">
        <v>9</v>
      </c>
      <c r="C4" s="54"/>
      <c r="D4" s="54"/>
    </row>
    <row r="5" spans="1:4" s="51" customFormat="1" ht="12">
      <c r="A5" s="72"/>
      <c r="B5" s="73"/>
      <c r="C5" s="73"/>
      <c r="D5" s="73"/>
    </row>
    <row r="6" spans="1:4" s="51" customFormat="1" ht="15.75">
      <c r="A6" s="72"/>
      <c r="B6" s="74" t="s">
        <v>12</v>
      </c>
      <c r="C6" s="75"/>
      <c r="D6" s="73"/>
    </row>
    <row r="7" spans="1:4" s="51" customFormat="1" ht="12.75">
      <c r="A7" s="72"/>
      <c r="B7" s="75"/>
      <c r="C7" s="76">
        <v>2001</v>
      </c>
      <c r="D7" s="73"/>
    </row>
    <row r="8" spans="1:4" s="51" customFormat="1" ht="13.5">
      <c r="A8" s="72"/>
      <c r="B8" s="77" t="s">
        <v>13</v>
      </c>
      <c r="C8" s="78"/>
      <c r="D8" s="73"/>
    </row>
    <row r="9" spans="1:4" s="51" customFormat="1" ht="12.75">
      <c r="A9" s="63" t="s">
        <v>248</v>
      </c>
      <c r="B9" s="79" t="s">
        <v>14</v>
      </c>
      <c r="C9" s="80">
        <f>-(SUMIF(PJ!$C$5:$C$88,RE!$A9,PJ!$H$5:$H$88)-SUMIF(PJ!$C$5:$C$88,RE!$A9,PJ!$I$5:$I$88))</f>
        <v>0</v>
      </c>
      <c r="D9" s="73"/>
    </row>
    <row r="10" spans="1:4" s="51" customFormat="1" ht="12.75">
      <c r="A10" s="63" t="s">
        <v>249</v>
      </c>
      <c r="B10" s="79" t="s">
        <v>15</v>
      </c>
      <c r="C10" s="80">
        <f>-(SUMIF(PJ!$C$5:$C$88,RE!$A10,PJ!$H$5:$H$88)-SUMIF(PJ!$C$5:$C$88,RE!$A10,PJ!$I$5:$I$88))</f>
        <v>0</v>
      </c>
      <c r="D10" s="73"/>
    </row>
    <row r="11" spans="1:4" s="51" customFormat="1" ht="12.75">
      <c r="A11" s="63" t="s">
        <v>250</v>
      </c>
      <c r="B11" s="79" t="s">
        <v>16</v>
      </c>
      <c r="C11" s="80">
        <f>-(SUMIF(PJ!$C$5:$C$88,RE!$A11,PJ!$H$5:$H$88)-SUMIF(PJ!$C$5:$C$88,RE!$A11,PJ!$I$5:$I$88))</f>
        <v>0</v>
      </c>
      <c r="D11" s="73"/>
    </row>
    <row r="12" spans="1:4" s="51" customFormat="1" ht="12.75">
      <c r="A12" s="63" t="s">
        <v>251</v>
      </c>
      <c r="B12" s="79" t="s">
        <v>17</v>
      </c>
      <c r="C12" s="80">
        <f>-(SUMIF(PJ!$C$5:$C$88,RE!$A12,PJ!$H$5:$H$88)-SUMIF(PJ!$C$5:$C$88,RE!$A12,PJ!$I$5:$I$88))</f>
        <v>0</v>
      </c>
      <c r="D12" s="73"/>
    </row>
    <row r="13" spans="1:4" s="51" customFormat="1" ht="12.75">
      <c r="A13" s="72"/>
      <c r="B13" s="75"/>
      <c r="C13" s="81">
        <f>SUM(C9:C12)</f>
        <v>0</v>
      </c>
      <c r="D13" s="73"/>
    </row>
    <row r="14" spans="1:4" s="51" customFormat="1" ht="12.75">
      <c r="A14" s="72"/>
      <c r="B14" s="75"/>
      <c r="C14" s="80"/>
      <c r="D14" s="73"/>
    </row>
    <row r="15" spans="1:4" s="51" customFormat="1" ht="13.5">
      <c r="A15" s="72"/>
      <c r="B15" s="77" t="s">
        <v>18</v>
      </c>
      <c r="C15" s="80"/>
      <c r="D15" s="73"/>
    </row>
    <row r="16" spans="1:4" s="51" customFormat="1" ht="12.75">
      <c r="A16" s="63" t="s">
        <v>252</v>
      </c>
      <c r="B16" s="79" t="s">
        <v>19</v>
      </c>
      <c r="C16" s="80">
        <f>(SUMIF(PJ!$C$5:$C$88,RE!$A16,PJ!$H$5:$H$88)-SUMIF(PJ!$C$5:$C$88,RE!$A16,PJ!$I$5:$I$88))</f>
        <v>0</v>
      </c>
      <c r="D16" s="73"/>
    </row>
    <row r="17" spans="1:4" s="51" customFormat="1" ht="12.75">
      <c r="A17" s="63" t="s">
        <v>253</v>
      </c>
      <c r="B17" s="79" t="s">
        <v>20</v>
      </c>
      <c r="C17" s="80">
        <f>(SUMIF(PJ!$C$5:$C$88,RE!$A17,PJ!$H$5:$H$88)-SUMIF(PJ!$C$5:$C$88,RE!$A17,PJ!$I$5:$I$88))</f>
        <v>0</v>
      </c>
      <c r="D17" s="73"/>
    </row>
    <row r="18" spans="1:4" s="51" customFormat="1" ht="12.75">
      <c r="A18" s="63" t="s">
        <v>254</v>
      </c>
      <c r="B18" s="79" t="s">
        <v>21</v>
      </c>
      <c r="C18" s="80">
        <f>(SUMIF(PJ!$C$5:$C$88,RE!$A18,PJ!$H$5:$H$88)-SUMIF(PJ!$C$5:$C$88,RE!$A18,PJ!$I$5:$I$88))</f>
        <v>0</v>
      </c>
      <c r="D18" s="73"/>
    </row>
    <row r="19" spans="1:4" s="51" customFormat="1" ht="12.75">
      <c r="A19" s="63" t="s">
        <v>255</v>
      </c>
      <c r="B19" s="79" t="s">
        <v>22</v>
      </c>
      <c r="C19" s="80">
        <f>(SUMIF(PJ!$C$5:$C$88,RE!$A19,PJ!$H$5:$H$88)-SUMIF(PJ!$C$5:$C$88,RE!$A19,PJ!$I$5:$I$88))</f>
        <v>0</v>
      </c>
      <c r="D19" s="73"/>
    </row>
    <row r="20" spans="1:4" s="51" customFormat="1" ht="12.75">
      <c r="A20" s="63" t="s">
        <v>256</v>
      </c>
      <c r="B20" s="79" t="s">
        <v>23</v>
      </c>
      <c r="C20" s="80">
        <f>(SUMIF(PJ!$C$5:$C$88,RE!$A20,PJ!$H$5:$H$88)-SUMIF(PJ!$C$5:$C$88,RE!$A20,PJ!$I$5:$I$88))</f>
        <v>0</v>
      </c>
      <c r="D20" s="73"/>
    </row>
    <row r="21" spans="1:4" s="51" customFormat="1" ht="12.75">
      <c r="A21" s="63" t="s">
        <v>257</v>
      </c>
      <c r="B21" s="79" t="s">
        <v>24</v>
      </c>
      <c r="C21" s="80">
        <f>(SUMIF(PJ!$C$5:$C$88,RE!$A21,PJ!$H$5:$H$88)-SUMIF(PJ!$C$5:$C$88,RE!$A21,PJ!$I$5:$I$88))</f>
        <v>0</v>
      </c>
      <c r="D21" s="73"/>
    </row>
    <row r="22" spans="1:4" s="51" customFormat="1" ht="12.75">
      <c r="A22" s="63" t="s">
        <v>258</v>
      </c>
      <c r="B22" s="79" t="s">
        <v>25</v>
      </c>
      <c r="C22" s="80">
        <f>(SUMIF(PJ!$C$5:$C$88,RE!$A22,PJ!$H$5:$H$88)-SUMIF(PJ!$C$5:$C$88,RE!$A22,PJ!$I$5:$I$88))</f>
        <v>0</v>
      </c>
      <c r="D22" s="73"/>
    </row>
    <row r="23" spans="1:4" s="51" customFormat="1" ht="12.75">
      <c r="A23" s="63" t="s">
        <v>259</v>
      </c>
      <c r="B23" s="79" t="s">
        <v>26</v>
      </c>
      <c r="C23" s="80">
        <f>(SUMIF(PJ!$C$5:$C$88,RE!$A23,PJ!$H$5:$H$88)-SUMIF(PJ!$C$5:$C$88,RE!$A23,PJ!$I$5:$I$88))</f>
        <v>0</v>
      </c>
      <c r="D23" s="73"/>
    </row>
    <row r="24" spans="1:4" s="51" customFormat="1" ht="12.75">
      <c r="A24" s="72"/>
      <c r="B24" s="75"/>
      <c r="C24" s="81">
        <f>SUM(C16:C23)</f>
        <v>0</v>
      </c>
      <c r="D24" s="73"/>
    </row>
    <row r="25" spans="1:4" s="51" customFormat="1" ht="12.75">
      <c r="A25" s="72"/>
      <c r="B25" s="75"/>
      <c r="C25" s="80"/>
      <c r="D25" s="73"/>
    </row>
    <row r="26" spans="1:4" s="51" customFormat="1" ht="12.75">
      <c r="A26" s="72"/>
      <c r="B26" s="82" t="s">
        <v>27</v>
      </c>
      <c r="C26" s="83">
        <f>C13-C24</f>
        <v>0</v>
      </c>
      <c r="D26" s="73"/>
    </row>
    <row r="27" spans="1:4" s="51" customFormat="1" ht="12.75">
      <c r="A27" s="72"/>
      <c r="B27" s="75"/>
      <c r="C27" s="80"/>
      <c r="D27" s="73"/>
    </row>
    <row r="28" spans="1:4" s="51" customFormat="1" ht="13.5">
      <c r="A28" s="72"/>
      <c r="B28" s="77" t="s">
        <v>28</v>
      </c>
      <c r="C28" s="80"/>
      <c r="D28" s="73"/>
    </row>
    <row r="29" spans="1:4" s="51" customFormat="1" ht="12.75">
      <c r="A29" s="63" t="s">
        <v>260</v>
      </c>
      <c r="B29" s="79" t="s">
        <v>29</v>
      </c>
      <c r="C29" s="80">
        <f>-(SUMIF(PJ!$C$5:$C$88,RE!$A29,PJ!$H$5:$H$88)-SUMIF(PJ!$C$5:$C$88,RE!$A29,PJ!$I$5:$I$88))</f>
        <v>0</v>
      </c>
      <c r="D29" s="73"/>
    </row>
    <row r="30" spans="1:4" s="51" customFormat="1" ht="12.75">
      <c r="A30" s="63" t="s">
        <v>261</v>
      </c>
      <c r="B30" s="79" t="s">
        <v>30</v>
      </c>
      <c r="C30" s="80">
        <f>-(SUMIF(PJ!$C$5:$C$88,RE!$A30,PJ!$H$5:$H$88)-SUMIF(PJ!$C$5:$C$88,RE!$A30,PJ!$I$5:$I$88))</f>
        <v>0</v>
      </c>
      <c r="D30" s="73"/>
    </row>
    <row r="31" spans="1:4" s="51" customFormat="1" ht="12.75">
      <c r="A31" s="63" t="s">
        <v>262</v>
      </c>
      <c r="B31" s="79" t="s">
        <v>31</v>
      </c>
      <c r="C31" s="80">
        <f>-(SUMIF(PJ!$C$5:$C$88,RE!$A31,PJ!$H$5:$H$88)-SUMIF(PJ!$C$5:$C$88,RE!$A31,PJ!$I$5:$I$88))</f>
        <v>0</v>
      </c>
      <c r="D31" s="73"/>
    </row>
    <row r="32" spans="1:4" s="51" customFormat="1" ht="12.75">
      <c r="A32" s="63" t="s">
        <v>263</v>
      </c>
      <c r="B32" s="79" t="s">
        <v>32</v>
      </c>
      <c r="C32" s="80">
        <f>-(SUMIF(PJ!$C$5:$C$88,RE!$A32,PJ!$H$5:$H$88)-SUMIF(PJ!$C$5:$C$88,RE!$A32,PJ!$I$5:$I$88))</f>
        <v>0</v>
      </c>
      <c r="D32" s="73"/>
    </row>
    <row r="33" spans="1:4" s="51" customFormat="1" ht="12.75">
      <c r="A33" s="63" t="s">
        <v>264</v>
      </c>
      <c r="B33" s="79" t="s">
        <v>33</v>
      </c>
      <c r="C33" s="80">
        <f>-(SUMIF(PJ!$C$5:$C$88,RE!$A33,PJ!$H$5:$H$88)-SUMIF(PJ!$C$5:$C$88,RE!$A33,PJ!$I$5:$I$88))</f>
        <v>0</v>
      </c>
      <c r="D33" s="73"/>
    </row>
    <row r="34" spans="1:4" s="51" customFormat="1" ht="12.75">
      <c r="A34" s="72"/>
      <c r="B34" s="75" t="s">
        <v>34</v>
      </c>
      <c r="C34" s="81">
        <f>SUM(C29:C33)</f>
        <v>0</v>
      </c>
      <c r="D34" s="73"/>
    </row>
    <row r="35" spans="1:4" s="51" customFormat="1" ht="12.75">
      <c r="A35" s="72"/>
      <c r="B35" s="75"/>
      <c r="C35" s="80"/>
      <c r="D35" s="73"/>
    </row>
    <row r="36" spans="1:4" s="51" customFormat="1" ht="12.75">
      <c r="A36" s="72"/>
      <c r="B36" s="82" t="s">
        <v>35</v>
      </c>
      <c r="C36" s="83">
        <f>C26+C34</f>
        <v>0</v>
      </c>
      <c r="D36" s="73"/>
    </row>
    <row r="37" spans="1:4" s="51" customFormat="1" ht="12.75">
      <c r="A37" s="72"/>
      <c r="B37" s="75"/>
      <c r="C37" s="80"/>
      <c r="D37" s="73"/>
    </row>
    <row r="38" spans="1:4" s="51" customFormat="1" ht="13.5">
      <c r="A38" s="72"/>
      <c r="B38" s="77" t="s">
        <v>36</v>
      </c>
      <c r="C38" s="80"/>
      <c r="D38" s="73"/>
    </row>
    <row r="39" spans="1:4" s="51" customFormat="1" ht="12.75">
      <c r="A39" s="63" t="s">
        <v>265</v>
      </c>
      <c r="B39" s="79" t="s">
        <v>37</v>
      </c>
      <c r="C39" s="80">
        <f>(SUMIF(PJ!$C$5:$C$88,RE!$A39,PJ!$H$5:$H$88)-SUMIF(PJ!$C$5:$C$88,RE!$A39,PJ!$I$5:$I$88))</f>
        <v>0</v>
      </c>
      <c r="D39" s="73"/>
    </row>
    <row r="40" spans="1:4" s="51" customFormat="1" ht="12.75">
      <c r="A40" s="63" t="s">
        <v>266</v>
      </c>
      <c r="B40" s="79" t="s">
        <v>38</v>
      </c>
      <c r="C40" s="80">
        <f>(SUMIF(PJ!$C$5:$C$88,RE!$A40,PJ!$H$5:$H$88)-SUMIF(PJ!$C$5:$C$88,RE!$A40,PJ!$I$5:$I$88))</f>
        <v>0</v>
      </c>
      <c r="D40" s="73"/>
    </row>
    <row r="41" spans="1:4" s="51" customFormat="1" ht="12.75">
      <c r="A41" s="72"/>
      <c r="B41" s="75"/>
      <c r="C41" s="81">
        <f>SUM(C39:C40)</f>
        <v>0</v>
      </c>
      <c r="D41" s="73"/>
    </row>
    <row r="42" spans="1:4" s="51" customFormat="1" ht="12.75">
      <c r="A42" s="72"/>
      <c r="B42" s="75"/>
      <c r="C42" s="80"/>
      <c r="D42" s="73"/>
    </row>
    <row r="43" spans="1:4" s="51" customFormat="1" ht="12.75">
      <c r="A43" s="72"/>
      <c r="B43" s="82" t="s">
        <v>39</v>
      </c>
      <c r="C43" s="83">
        <f>C36-C41</f>
        <v>0</v>
      </c>
      <c r="D43" s="73"/>
    </row>
    <row r="44" spans="1:4" s="51" customFormat="1" ht="12.75">
      <c r="A44" s="72"/>
      <c r="B44" s="75"/>
      <c r="C44" s="80"/>
      <c r="D44" s="73"/>
    </row>
    <row r="45" spans="1:4" s="51" customFormat="1" ht="13.5">
      <c r="A45" s="72"/>
      <c r="B45" s="77" t="s">
        <v>40</v>
      </c>
      <c r="C45" s="80"/>
      <c r="D45" s="73"/>
    </row>
    <row r="46" spans="1:4" s="51" customFormat="1" ht="12.75">
      <c r="A46" s="63" t="s">
        <v>267</v>
      </c>
      <c r="B46" s="79" t="s">
        <v>41</v>
      </c>
      <c r="C46" s="80">
        <f>-(SUMIF(PJ!$C$5:$C$88,RE!$A46,PJ!$H$5:$H$88)-SUMIF(PJ!$C$5:$C$88,RE!$A46,PJ!$I$5:$I$88))</f>
        <v>0</v>
      </c>
      <c r="D46" s="73"/>
    </row>
    <row r="47" spans="1:4" s="51" customFormat="1" ht="12.75">
      <c r="A47" s="63" t="s">
        <v>268</v>
      </c>
      <c r="B47" s="79" t="s">
        <v>42</v>
      </c>
      <c r="C47" s="80">
        <f>-(SUMIF(PJ!$C$5:$C$88,RE!$A47,PJ!$H$5:$H$88)-SUMIF(PJ!$C$5:$C$88,RE!$A47,PJ!$I$5:$I$88))</f>
        <v>0</v>
      </c>
      <c r="D47" s="73"/>
    </row>
    <row r="48" spans="1:4" s="51" customFormat="1" ht="12.75">
      <c r="A48" s="63" t="s">
        <v>269</v>
      </c>
      <c r="B48" s="79" t="s">
        <v>43</v>
      </c>
      <c r="C48" s="80">
        <f>-(SUMIF(PJ!$C$5:$C$88,RE!$A48,PJ!$H$5:$H$88)-SUMIF(PJ!$C$5:$C$88,RE!$A48,PJ!$I$5:$I$88))</f>
        <v>0</v>
      </c>
      <c r="D48" s="73"/>
    </row>
    <row r="49" spans="1:4" s="51" customFormat="1" ht="12.75">
      <c r="A49" s="72"/>
      <c r="B49" s="75"/>
      <c r="C49" s="81">
        <f>SUM(C46:C48)</f>
        <v>0</v>
      </c>
      <c r="D49" s="73"/>
    </row>
    <row r="50" spans="1:4" s="51" customFormat="1" ht="12.75">
      <c r="A50" s="72"/>
      <c r="B50" s="75"/>
      <c r="C50" s="80"/>
      <c r="D50" s="73"/>
    </row>
    <row r="51" spans="1:4" s="51" customFormat="1" ht="12.75">
      <c r="A51" s="72"/>
      <c r="B51" s="82" t="s">
        <v>44</v>
      </c>
      <c r="C51" s="83">
        <f>C43+C49</f>
        <v>0</v>
      </c>
      <c r="D51" s="73"/>
    </row>
    <row r="52" spans="1:4" s="51" customFormat="1" ht="12.75">
      <c r="A52" s="72"/>
      <c r="B52" s="75"/>
      <c r="C52" s="80"/>
      <c r="D52" s="73"/>
    </row>
    <row r="53" spans="1:4" s="51" customFormat="1" ht="13.5">
      <c r="A53" s="72"/>
      <c r="B53" s="77" t="s">
        <v>45</v>
      </c>
      <c r="C53" s="80"/>
      <c r="D53" s="73"/>
    </row>
    <row r="54" spans="1:4" s="51" customFormat="1" ht="12.75">
      <c r="A54" s="63" t="s">
        <v>270</v>
      </c>
      <c r="B54" s="79" t="s">
        <v>46</v>
      </c>
      <c r="C54" s="80">
        <f>-(SUMIF(PJ!$C$5:$C$88,RE!$A54,PJ!$H$5:$H$88)-SUMIF(PJ!$C$5:$C$88,RE!$A54,PJ!$I$5:$I$88))</f>
        <v>0</v>
      </c>
      <c r="D54" s="73"/>
    </row>
    <row r="55" spans="1:4" s="51" customFormat="1" ht="12.75">
      <c r="A55" s="63" t="s">
        <v>271</v>
      </c>
      <c r="B55" s="79" t="s">
        <v>47</v>
      </c>
      <c r="C55" s="80">
        <f>-(SUMIF(PJ!$C$5:$C$88,RE!$A55,PJ!$H$5:$H$88)-SUMIF(PJ!$C$5:$C$88,RE!$A55,PJ!$I$5:$I$88))</f>
        <v>0</v>
      </c>
      <c r="D55" s="73"/>
    </row>
    <row r="56" spans="1:4" s="51" customFormat="1" ht="12.75">
      <c r="A56" s="72"/>
      <c r="B56" s="75"/>
      <c r="C56" s="81">
        <f>SUM(C54:C55)</f>
        <v>0</v>
      </c>
      <c r="D56" s="73"/>
    </row>
    <row r="57" spans="1:4" s="51" customFormat="1" ht="12.75">
      <c r="A57" s="72"/>
      <c r="B57" s="75"/>
      <c r="C57" s="80"/>
      <c r="D57" s="73"/>
    </row>
    <row r="58" spans="1:4" s="51" customFormat="1" ht="12.75">
      <c r="A58" s="72"/>
      <c r="B58" s="75"/>
      <c r="C58" s="80"/>
      <c r="D58" s="73"/>
    </row>
    <row r="59" spans="1:4" s="51" customFormat="1" ht="13.5" thickBot="1">
      <c r="A59" s="72"/>
      <c r="B59" s="84" t="s">
        <v>48</v>
      </c>
      <c r="C59" s="85">
        <f>C51+C56</f>
        <v>0</v>
      </c>
      <c r="D59" s="73"/>
    </row>
    <row r="60" spans="1:4" s="51" customFormat="1" ht="13.5" thickTop="1">
      <c r="A60" s="72"/>
      <c r="B60" s="75"/>
      <c r="C60" s="80"/>
      <c r="D60" s="73"/>
    </row>
    <row r="61" spans="1:4" s="51" customFormat="1" ht="12.75">
      <c r="A61" s="72"/>
      <c r="B61" s="75"/>
      <c r="C61" s="75"/>
      <c r="D61" s="73"/>
    </row>
  </sheetData>
  <sheetProtection sheet="1" objects="1" scenarios="1"/>
  <printOptions/>
  <pageMargins left="0.7480314960629921" right="0.5511811023622047" top="0.5905511811023623" bottom="0.1968503937007874" header="0.5118110236220472" footer="0.5118110236220472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90"/>
  <sheetViews>
    <sheetView showGridLines="0" workbookViewId="0" topLeftCell="A1">
      <pane ySplit="5" topLeftCell="BM6" activePane="bottomLeft" state="frozen"/>
      <selection pane="topLeft" activeCell="B5004" sqref="B5004"/>
      <selection pane="bottomLeft" activeCell="A1" sqref="A1"/>
    </sheetView>
  </sheetViews>
  <sheetFormatPr defaultColWidth="9.33203125" defaultRowHeight="12.75"/>
  <cols>
    <col min="1" max="1" width="15.83203125" style="27" customWidth="1"/>
    <col min="2" max="2" width="30.83203125" style="0" customWidth="1"/>
    <col min="3" max="9" width="15.83203125" style="0" customWidth="1"/>
    <col min="10" max="10" width="2.33203125" style="0" customWidth="1"/>
    <col min="11" max="14" width="15.83203125" style="0" customWidth="1"/>
    <col min="15" max="15" width="2.33203125" style="0" customWidth="1"/>
  </cols>
  <sheetData>
    <row r="1" spans="1:3" s="4" customFormat="1" ht="19.5" customHeight="1">
      <c r="A1" s="23" t="s">
        <v>279</v>
      </c>
      <c r="C1" s="9"/>
    </row>
    <row r="2" spans="1:3" s="2" customFormat="1" ht="34.5" customHeight="1">
      <c r="A2" s="24"/>
      <c r="C2" s="10"/>
    </row>
    <row r="3" spans="1:3" s="3" customFormat="1" ht="4.5" customHeight="1">
      <c r="A3" s="25"/>
      <c r="C3" s="11"/>
    </row>
    <row r="4" spans="1:15" s="1" customFormat="1" ht="12">
      <c r="A4" s="26"/>
      <c r="C4" s="12"/>
      <c r="D4" s="17" t="s">
        <v>7</v>
      </c>
      <c r="E4" s="18"/>
      <c r="F4" s="17" t="s">
        <v>8</v>
      </c>
      <c r="G4" s="18"/>
      <c r="H4" s="17" t="s">
        <v>11</v>
      </c>
      <c r="I4" s="18"/>
      <c r="J4" s="3"/>
      <c r="K4" s="35" t="s">
        <v>12</v>
      </c>
      <c r="L4" s="36"/>
      <c r="M4" s="35" t="s">
        <v>49</v>
      </c>
      <c r="N4" s="36"/>
      <c r="O4" s="3"/>
    </row>
    <row r="5" spans="1:15" s="1" customFormat="1" ht="12">
      <c r="A5" s="26" t="s">
        <v>2</v>
      </c>
      <c r="B5" s="1" t="s">
        <v>5</v>
      </c>
      <c r="C5" s="12" t="s">
        <v>9</v>
      </c>
      <c r="D5" s="19" t="s">
        <v>3</v>
      </c>
      <c r="E5" s="20" t="s">
        <v>4</v>
      </c>
      <c r="F5" s="19" t="s">
        <v>3</v>
      </c>
      <c r="G5" s="20" t="s">
        <v>4</v>
      </c>
      <c r="H5" s="19" t="s">
        <v>3</v>
      </c>
      <c r="I5" s="20" t="s">
        <v>4</v>
      </c>
      <c r="J5" s="3"/>
      <c r="K5" s="37" t="s">
        <v>3</v>
      </c>
      <c r="L5" s="38" t="s">
        <v>4</v>
      </c>
      <c r="M5" s="37" t="s">
        <v>3</v>
      </c>
      <c r="N5" s="38" t="s">
        <v>4</v>
      </c>
      <c r="O5" s="3"/>
    </row>
    <row r="6" spans="1:14" s="3" customFormat="1" ht="12">
      <c r="A6" s="68">
        <v>100</v>
      </c>
      <c r="B6" s="66" t="s">
        <v>205</v>
      </c>
      <c r="C6" s="69" t="s">
        <v>127</v>
      </c>
      <c r="D6" s="15">
        <f>SUMIF('AB'!$A$4:$A$999,PJ!$A6,'AB'!C$4:C$999)</f>
        <v>0</v>
      </c>
      <c r="E6" s="15">
        <f>SUMIF('AB'!$A$4:$A$999,PJ!$A6,'AB'!D$4:D$999)</f>
        <v>0</v>
      </c>
      <c r="F6" s="15">
        <f>SUMIF(MF!$B$4:$B$999,PJ!$A6,MF!D$4:D$999)</f>
        <v>0</v>
      </c>
      <c r="G6" s="15">
        <f>SUMIF(MF!$B$4:$B$999,PJ!$A6,MF!E$4:E$999)</f>
        <v>0</v>
      </c>
      <c r="H6" s="15">
        <f>+F6+D6</f>
        <v>0</v>
      </c>
      <c r="I6" s="15">
        <f>+G6+E6</f>
        <v>0</v>
      </c>
      <c r="K6" s="33">
        <f>IF(LEFT($C6,1)="R",H6,0)</f>
        <v>0</v>
      </c>
      <c r="L6" s="33">
        <f>IF(LEFT($C6,1)="R",I6,0)</f>
        <v>0</v>
      </c>
      <c r="M6" s="33">
        <f>IF(OR(LEFT($C6,1)="E",LEFT($C6,1)="S")=TRUE,H6,0)</f>
        <v>0</v>
      </c>
      <c r="N6" s="33">
        <f>IF(OR(LEFT($C6,1)="E",LEFT($C6,1)="S")=TRUE,I6,0)</f>
        <v>0</v>
      </c>
    </row>
    <row r="7" spans="1:14" s="3" customFormat="1" ht="12">
      <c r="A7" s="70">
        <v>101</v>
      </c>
      <c r="B7" s="66" t="s">
        <v>129</v>
      </c>
      <c r="C7" s="71" t="s">
        <v>124</v>
      </c>
      <c r="D7" s="15">
        <f>SUMIF('AB'!$A$4:$A$999,PJ!$A7,'AB'!C$4:C$999)</f>
        <v>0</v>
      </c>
      <c r="E7" s="15">
        <f>SUMIF('AB'!$A$4:$A$999,PJ!$A7,'AB'!D$4:D$999)</f>
        <v>0</v>
      </c>
      <c r="F7" s="15">
        <f>SUMIF(MF!$B$4:$B$999,PJ!$A7,MF!D$4:D$999)</f>
        <v>0</v>
      </c>
      <c r="G7" s="15">
        <f>SUMIF(MF!$B$4:$B$999,PJ!$A7,MF!E$4:E$999)</f>
        <v>0</v>
      </c>
      <c r="H7" s="15">
        <f aca="true" t="shared" si="0" ref="H7:H72">+F7+D7</f>
        <v>0</v>
      </c>
      <c r="I7" s="15">
        <f aca="true" t="shared" si="1" ref="I7:I72">+G7+E7</f>
        <v>0</v>
      </c>
      <c r="K7" s="33">
        <f aca="true" t="shared" si="2" ref="K7:K71">IF(LEFT($C7,1)="R",H7,0)</f>
        <v>0</v>
      </c>
      <c r="L7" s="33">
        <f aca="true" t="shared" si="3" ref="L7:L71">IF(LEFT($C7,1)="R",I7,0)</f>
        <v>0</v>
      </c>
      <c r="M7" s="33">
        <f aca="true" t="shared" si="4" ref="M7:M71">IF(OR(LEFT($C7,1)="E",LEFT($C7,1)="S")=TRUE,H7,0)</f>
        <v>0</v>
      </c>
      <c r="N7" s="33">
        <f aca="true" t="shared" si="5" ref="N7:N71">IF(OR(LEFT($C7,1)="E",LEFT($C7,1)="S")=TRUE,I7,0)</f>
        <v>0</v>
      </c>
    </row>
    <row r="8" spans="1:14" s="3" customFormat="1" ht="12">
      <c r="A8" s="70">
        <v>102</v>
      </c>
      <c r="B8" s="66" t="s">
        <v>130</v>
      </c>
      <c r="C8" s="71" t="s">
        <v>125</v>
      </c>
      <c r="D8" s="15">
        <f>SUMIF('AB'!$A$4:$A$999,PJ!$A8,'AB'!C$4:C$999)</f>
        <v>0</v>
      </c>
      <c r="E8" s="15">
        <f>SUMIF('AB'!$A$4:$A$999,PJ!$A8,'AB'!D$4:D$999)</f>
        <v>0</v>
      </c>
      <c r="F8" s="15">
        <f>SUMIF(MF!$B$4:$B$999,PJ!$A8,MF!D$4:D$999)</f>
        <v>0</v>
      </c>
      <c r="G8" s="15">
        <f>SUMIF(MF!$B$4:$B$999,PJ!$A8,MF!E$4:E$999)</f>
        <v>0</v>
      </c>
      <c r="H8" s="15">
        <f t="shared" si="0"/>
        <v>0</v>
      </c>
      <c r="I8" s="15">
        <f t="shared" si="1"/>
        <v>0</v>
      </c>
      <c r="K8" s="33">
        <f t="shared" si="2"/>
        <v>0</v>
      </c>
      <c r="L8" s="33">
        <f t="shared" si="3"/>
        <v>0</v>
      </c>
      <c r="M8" s="33">
        <f t="shared" si="4"/>
        <v>0</v>
      </c>
      <c r="N8" s="33">
        <f t="shared" si="5"/>
        <v>0</v>
      </c>
    </row>
    <row r="9" spans="1:14" s="3" customFormat="1" ht="12">
      <c r="A9" s="70">
        <v>103</v>
      </c>
      <c r="B9" s="66" t="s">
        <v>131</v>
      </c>
      <c r="C9" s="71" t="s">
        <v>126</v>
      </c>
      <c r="D9" s="15">
        <f>SUMIF('AB'!$A$4:$A$999,PJ!$A9,'AB'!C$4:C$999)</f>
        <v>0</v>
      </c>
      <c r="E9" s="15">
        <f>SUMIF('AB'!$A$4:$A$999,PJ!$A9,'AB'!D$4:D$999)</f>
        <v>0</v>
      </c>
      <c r="F9" s="15">
        <f>SUMIF(MF!$B$4:$B$999,PJ!$A9,MF!D$4:D$999)</f>
        <v>0</v>
      </c>
      <c r="G9" s="15">
        <f>SUMIF(MF!$B$4:$B$999,PJ!$A9,MF!E$4:E$999)</f>
        <v>0</v>
      </c>
      <c r="H9" s="15">
        <f t="shared" si="0"/>
        <v>0</v>
      </c>
      <c r="I9" s="15">
        <f t="shared" si="1"/>
        <v>0</v>
      </c>
      <c r="K9" s="33">
        <f t="shared" si="2"/>
        <v>0</v>
      </c>
      <c r="L9" s="33">
        <f t="shared" si="3"/>
        <v>0</v>
      </c>
      <c r="M9" s="33">
        <f t="shared" si="4"/>
        <v>0</v>
      </c>
      <c r="N9" s="33">
        <f t="shared" si="5"/>
        <v>0</v>
      </c>
    </row>
    <row r="10" spans="1:14" s="3" customFormat="1" ht="12">
      <c r="A10" s="70">
        <v>110</v>
      </c>
      <c r="B10" s="66" t="s">
        <v>132</v>
      </c>
      <c r="C10" s="71" t="s">
        <v>120</v>
      </c>
      <c r="D10" s="15">
        <f>SUMIF('AB'!$A$4:$A$999,PJ!$A10,'AB'!C$4:C$999)</f>
        <v>0</v>
      </c>
      <c r="E10" s="15">
        <f>SUMIF('AB'!$A$4:$A$999,PJ!$A10,'AB'!D$4:D$999)</f>
        <v>0</v>
      </c>
      <c r="F10" s="15">
        <f>SUMIF(MF!$B$4:$B$999,PJ!$A10,MF!D$4:D$999)</f>
        <v>0</v>
      </c>
      <c r="G10" s="15">
        <f>SUMIF(MF!$B$4:$B$999,PJ!$A10,MF!E$4:E$999)</f>
        <v>0</v>
      </c>
      <c r="H10" s="15">
        <f t="shared" si="0"/>
        <v>0</v>
      </c>
      <c r="I10" s="15">
        <f t="shared" si="1"/>
        <v>0</v>
      </c>
      <c r="K10" s="33">
        <f t="shared" si="2"/>
        <v>0</v>
      </c>
      <c r="L10" s="33">
        <f t="shared" si="3"/>
        <v>0</v>
      </c>
      <c r="M10" s="33">
        <f t="shared" si="4"/>
        <v>0</v>
      </c>
      <c r="N10" s="33">
        <f t="shared" si="5"/>
        <v>0</v>
      </c>
    </row>
    <row r="11" spans="1:14" s="3" customFormat="1" ht="12">
      <c r="A11" s="70">
        <v>111</v>
      </c>
      <c r="B11" s="66" t="s">
        <v>133</v>
      </c>
      <c r="C11" s="71" t="s">
        <v>121</v>
      </c>
      <c r="D11" s="15">
        <f>SUMIF('AB'!$A$4:$A$999,PJ!$A11,'AB'!C$4:C$999)</f>
        <v>0</v>
      </c>
      <c r="E11" s="15">
        <f>SUMIF('AB'!$A$4:$A$999,PJ!$A11,'AB'!D$4:D$999)</f>
        <v>0</v>
      </c>
      <c r="F11" s="15">
        <f>SUMIF(MF!$B$4:$B$999,PJ!$A11,MF!D$4:D$999)</f>
        <v>0</v>
      </c>
      <c r="G11" s="15">
        <f>SUMIF(MF!$B$4:$B$999,PJ!$A11,MF!E$4:E$999)</f>
        <v>0</v>
      </c>
      <c r="H11" s="15">
        <f t="shared" si="0"/>
        <v>0</v>
      </c>
      <c r="I11" s="15">
        <f t="shared" si="1"/>
        <v>0</v>
      </c>
      <c r="K11" s="33">
        <f t="shared" si="2"/>
        <v>0</v>
      </c>
      <c r="L11" s="33">
        <f t="shared" si="3"/>
        <v>0</v>
      </c>
      <c r="M11" s="33">
        <f t="shared" si="4"/>
        <v>0</v>
      </c>
      <c r="N11" s="33">
        <f t="shared" si="5"/>
        <v>0</v>
      </c>
    </row>
    <row r="12" spans="1:14" s="3" customFormat="1" ht="12">
      <c r="A12" s="70">
        <v>112</v>
      </c>
      <c r="B12" s="66" t="s">
        <v>134</v>
      </c>
      <c r="C12" s="71" t="s">
        <v>122</v>
      </c>
      <c r="D12" s="15">
        <f>SUMIF('AB'!$A$4:$A$999,PJ!$A12,'AB'!C$4:C$999)</f>
        <v>0</v>
      </c>
      <c r="E12" s="15">
        <f>SUMIF('AB'!$A$4:$A$999,PJ!$A12,'AB'!D$4:D$999)</f>
        <v>0</v>
      </c>
      <c r="F12" s="15">
        <f>SUMIF(MF!$B$4:$B$999,PJ!$A12,MF!D$4:D$999)</f>
        <v>0</v>
      </c>
      <c r="G12" s="15">
        <f>SUMIF(MF!$B$4:$B$999,PJ!$A12,MF!E$4:E$999)</f>
        <v>0</v>
      </c>
      <c r="H12" s="15">
        <f t="shared" si="0"/>
        <v>0</v>
      </c>
      <c r="I12" s="15">
        <f t="shared" si="1"/>
        <v>0</v>
      </c>
      <c r="K12" s="33">
        <f t="shared" si="2"/>
        <v>0</v>
      </c>
      <c r="L12" s="33">
        <f t="shared" si="3"/>
        <v>0</v>
      </c>
      <c r="M12" s="33">
        <f t="shared" si="4"/>
        <v>0</v>
      </c>
      <c r="N12" s="33">
        <f t="shared" si="5"/>
        <v>0</v>
      </c>
    </row>
    <row r="13" spans="1:14" s="3" customFormat="1" ht="12">
      <c r="A13" s="70">
        <v>113</v>
      </c>
      <c r="B13" s="66" t="s">
        <v>135</v>
      </c>
      <c r="C13" s="71" t="s">
        <v>123</v>
      </c>
      <c r="D13" s="15">
        <f>SUMIF('AB'!$A$4:$A$999,PJ!$A13,'AB'!C$4:C$999)</f>
        <v>0</v>
      </c>
      <c r="E13" s="15">
        <f>SUMIF('AB'!$A$4:$A$999,PJ!$A13,'AB'!D$4:D$999)</f>
        <v>0</v>
      </c>
      <c r="F13" s="15">
        <f>SUMIF(MF!$B$4:$B$999,PJ!$A13,MF!D$4:D$999)</f>
        <v>0</v>
      </c>
      <c r="G13" s="15">
        <f>SUMIF(MF!$B$4:$B$999,PJ!$A13,MF!E$4:E$999)</f>
        <v>0</v>
      </c>
      <c r="H13" s="15">
        <f t="shared" si="0"/>
        <v>0</v>
      </c>
      <c r="I13" s="15">
        <f t="shared" si="1"/>
        <v>0</v>
      </c>
      <c r="K13" s="33">
        <f t="shared" si="2"/>
        <v>0</v>
      </c>
      <c r="L13" s="33">
        <f t="shared" si="3"/>
        <v>0</v>
      </c>
      <c r="M13" s="33">
        <f t="shared" si="4"/>
        <v>0</v>
      </c>
      <c r="N13" s="33">
        <f t="shared" si="5"/>
        <v>0</v>
      </c>
    </row>
    <row r="14" spans="1:14" s="3" customFormat="1" ht="12">
      <c r="A14" s="70">
        <v>114</v>
      </c>
      <c r="B14" s="66" t="s">
        <v>272</v>
      </c>
      <c r="C14" s="71" t="s">
        <v>128</v>
      </c>
      <c r="D14" s="15">
        <f>SUMIF('AB'!$A$4:$A$999,PJ!$A14,'AB'!C$4:C$999)</f>
        <v>0</v>
      </c>
      <c r="E14" s="15">
        <f>SUMIF('AB'!$A$4:$A$999,PJ!$A14,'AB'!D$4:D$999)</f>
        <v>0</v>
      </c>
      <c r="F14" s="15">
        <f>SUMIF(MF!$B$4:$B$999,PJ!$A14,MF!D$4:D$999)</f>
        <v>0</v>
      </c>
      <c r="G14" s="15">
        <f>SUMIF(MF!$B$4:$B$999,PJ!$A14,MF!E$4:E$999)</f>
        <v>0</v>
      </c>
      <c r="H14" s="15">
        <f t="shared" si="0"/>
        <v>0</v>
      </c>
      <c r="I14" s="15">
        <f t="shared" si="1"/>
        <v>0</v>
      </c>
      <c r="K14" s="33">
        <f t="shared" si="2"/>
        <v>0</v>
      </c>
      <c r="L14" s="33">
        <f t="shared" si="3"/>
        <v>0</v>
      </c>
      <c r="M14" s="33">
        <f t="shared" si="4"/>
        <v>0</v>
      </c>
      <c r="N14" s="33">
        <f t="shared" si="5"/>
        <v>0</v>
      </c>
    </row>
    <row r="15" spans="1:14" s="3" customFormat="1" ht="12">
      <c r="A15" s="70">
        <v>115</v>
      </c>
      <c r="B15" s="66" t="s">
        <v>273</v>
      </c>
      <c r="C15" s="71" t="s">
        <v>128</v>
      </c>
      <c r="D15" s="15">
        <f>SUMIF('AB'!$A$4:$A$999,PJ!$A15,'AB'!C$4:C$999)</f>
        <v>0</v>
      </c>
      <c r="E15" s="15">
        <f>SUMIF('AB'!$A$4:$A$999,PJ!$A15,'AB'!D$4:D$999)</f>
        <v>0</v>
      </c>
      <c r="F15" s="15">
        <f>SUMIF(MF!$B$4:$B$999,PJ!$A15,MF!D$4:D$999)</f>
        <v>0</v>
      </c>
      <c r="G15" s="15">
        <f>SUMIF(MF!$B$4:$B$999,PJ!$A15,MF!E$4:E$999)</f>
        <v>0</v>
      </c>
      <c r="H15" s="15">
        <f>+F15+D15</f>
        <v>0</v>
      </c>
      <c r="I15" s="15">
        <f>+G15+E15</f>
        <v>0</v>
      </c>
      <c r="K15" s="33">
        <f t="shared" si="2"/>
        <v>0</v>
      </c>
      <c r="L15" s="33">
        <f t="shared" si="3"/>
        <v>0</v>
      </c>
      <c r="M15" s="33">
        <f t="shared" si="4"/>
        <v>0</v>
      </c>
      <c r="N15" s="33">
        <f t="shared" si="5"/>
        <v>0</v>
      </c>
    </row>
    <row r="16" spans="1:14" s="3" customFormat="1" ht="12">
      <c r="A16" s="70">
        <v>115</v>
      </c>
      <c r="B16" s="66" t="s">
        <v>273</v>
      </c>
      <c r="C16" s="71" t="s">
        <v>128</v>
      </c>
      <c r="D16" s="15">
        <f>SUMIF('AB'!$A$4:$A$999,PJ!$A16,'AB'!C$4:C$999)</f>
        <v>0</v>
      </c>
      <c r="E16" s="15">
        <f>SUMIF('AB'!$A$4:$A$999,PJ!$A16,'AB'!D$4:D$999)</f>
        <v>0</v>
      </c>
      <c r="F16" s="15">
        <f>SUMIF(MF!$B$4:$B$999,PJ!$A16,MF!D$4:D$999)</f>
        <v>0</v>
      </c>
      <c r="G16" s="15">
        <f>SUMIF(MF!$B$4:$B$999,PJ!$A16,MF!E$4:E$999)</f>
        <v>0</v>
      </c>
      <c r="H16" s="15">
        <f>+F16+D16</f>
        <v>0</v>
      </c>
      <c r="I16" s="15">
        <f>+G16+E16</f>
        <v>0</v>
      </c>
      <c r="K16" s="33">
        <f>IF(LEFT($C16,1)="R",H16,0)</f>
        <v>0</v>
      </c>
      <c r="L16" s="33">
        <f>IF(LEFT($C16,1)="R",I16,0)</f>
        <v>0</v>
      </c>
      <c r="M16" s="33">
        <f>IF(OR(LEFT($C16,1)="E",LEFT($C16,1)="S")=TRUE,H16,0)</f>
        <v>0</v>
      </c>
      <c r="N16" s="33">
        <f>IF(OR(LEFT($C16,1)="E",LEFT($C16,1)="S")=TRUE,I16,0)</f>
        <v>0</v>
      </c>
    </row>
    <row r="17" spans="1:14" s="3" customFormat="1" ht="12">
      <c r="A17" s="70">
        <v>120</v>
      </c>
      <c r="B17" s="66" t="s">
        <v>136</v>
      </c>
      <c r="C17" s="71" t="s">
        <v>206</v>
      </c>
      <c r="D17" s="15">
        <f>SUMIF('AB'!$A$4:$A$999,PJ!$A17,'AB'!C$4:C$999)</f>
        <v>0</v>
      </c>
      <c r="E17" s="15">
        <f>SUMIF('AB'!$A$4:$A$999,PJ!$A17,'AB'!D$4:D$999)</f>
        <v>0</v>
      </c>
      <c r="F17" s="15">
        <f>SUMIF(MF!$B$4:$B$999,PJ!$A17,MF!D$4:D$999)</f>
        <v>0</v>
      </c>
      <c r="G17" s="15">
        <f>SUMIF(MF!$B$4:$B$999,PJ!$A17,MF!E$4:E$999)</f>
        <v>0</v>
      </c>
      <c r="H17" s="15">
        <f t="shared" si="0"/>
        <v>0</v>
      </c>
      <c r="I17" s="15">
        <f t="shared" si="1"/>
        <v>0</v>
      </c>
      <c r="K17" s="33">
        <f t="shared" si="2"/>
        <v>0</v>
      </c>
      <c r="L17" s="33">
        <f t="shared" si="3"/>
        <v>0</v>
      </c>
      <c r="M17" s="33">
        <f t="shared" si="4"/>
        <v>0</v>
      </c>
      <c r="N17" s="33">
        <f t="shared" si="5"/>
        <v>0</v>
      </c>
    </row>
    <row r="18" spans="1:14" s="3" customFormat="1" ht="12">
      <c r="A18" s="70">
        <v>121</v>
      </c>
      <c r="B18" s="66" t="s">
        <v>137</v>
      </c>
      <c r="C18" s="71" t="s">
        <v>207</v>
      </c>
      <c r="D18" s="15">
        <f>SUMIF('AB'!$A$4:$A$999,PJ!$A18,'AB'!C$4:C$999)</f>
        <v>0</v>
      </c>
      <c r="E18" s="15">
        <f>SUMIF('AB'!$A$4:$A$999,PJ!$A18,'AB'!D$4:D$999)</f>
        <v>0</v>
      </c>
      <c r="F18" s="15">
        <f>SUMIF(MF!$B$4:$B$999,PJ!$A18,MF!D$4:D$999)</f>
        <v>0</v>
      </c>
      <c r="G18" s="15">
        <f>SUMIF(MF!$B$4:$B$999,PJ!$A18,MF!E$4:E$999)</f>
        <v>0</v>
      </c>
      <c r="H18" s="15">
        <f t="shared" si="0"/>
        <v>0</v>
      </c>
      <c r="I18" s="15">
        <f t="shared" si="1"/>
        <v>0</v>
      </c>
      <c r="K18" s="33">
        <f t="shared" si="2"/>
        <v>0</v>
      </c>
      <c r="L18" s="33">
        <f t="shared" si="3"/>
        <v>0</v>
      </c>
      <c r="M18" s="33">
        <f t="shared" si="4"/>
        <v>0</v>
      </c>
      <c r="N18" s="33">
        <f t="shared" si="5"/>
        <v>0</v>
      </c>
    </row>
    <row r="19" spans="1:14" s="3" customFormat="1" ht="12">
      <c r="A19" s="70">
        <v>122</v>
      </c>
      <c r="B19" s="66" t="s">
        <v>138</v>
      </c>
      <c r="C19" s="71" t="s">
        <v>208</v>
      </c>
      <c r="D19" s="15">
        <f>SUMIF('AB'!$A$4:$A$999,PJ!$A19,'AB'!C$4:C$999)</f>
        <v>0</v>
      </c>
      <c r="E19" s="15">
        <f>SUMIF('AB'!$A$4:$A$999,PJ!$A19,'AB'!D$4:D$999)</f>
        <v>0</v>
      </c>
      <c r="F19" s="15">
        <f>SUMIF(MF!$B$4:$B$999,PJ!$A19,MF!D$4:D$999)</f>
        <v>0</v>
      </c>
      <c r="G19" s="15">
        <f>SUMIF(MF!$B$4:$B$999,PJ!$A19,MF!E$4:E$999)</f>
        <v>0</v>
      </c>
      <c r="H19" s="15">
        <f t="shared" si="0"/>
        <v>0</v>
      </c>
      <c r="I19" s="15">
        <f t="shared" si="1"/>
        <v>0</v>
      </c>
      <c r="K19" s="33">
        <f t="shared" si="2"/>
        <v>0</v>
      </c>
      <c r="L19" s="33">
        <f t="shared" si="3"/>
        <v>0</v>
      </c>
      <c r="M19" s="33">
        <f t="shared" si="4"/>
        <v>0</v>
      </c>
      <c r="N19" s="33">
        <f t="shared" si="5"/>
        <v>0</v>
      </c>
    </row>
    <row r="20" spans="1:14" s="3" customFormat="1" ht="12">
      <c r="A20" s="70">
        <v>123</v>
      </c>
      <c r="B20" s="66" t="s">
        <v>139</v>
      </c>
      <c r="C20" s="71" t="s">
        <v>209</v>
      </c>
      <c r="D20" s="15">
        <f>SUMIF('AB'!$A$4:$A$999,PJ!$A20,'AB'!C$4:C$999)</f>
        <v>0</v>
      </c>
      <c r="E20" s="15">
        <f>SUMIF('AB'!$A$4:$A$999,PJ!$A20,'AB'!D$4:D$999)</f>
        <v>0</v>
      </c>
      <c r="F20" s="15">
        <f>SUMIF(MF!$B$4:$B$999,PJ!$A20,MF!D$4:D$999)</f>
        <v>0</v>
      </c>
      <c r="G20" s="15">
        <f>SUMIF(MF!$B$4:$B$999,PJ!$A20,MF!E$4:E$999)</f>
        <v>0</v>
      </c>
      <c r="H20" s="15">
        <f t="shared" si="0"/>
        <v>0</v>
      </c>
      <c r="I20" s="15">
        <f t="shared" si="1"/>
        <v>0</v>
      </c>
      <c r="K20" s="33">
        <f t="shared" si="2"/>
        <v>0</v>
      </c>
      <c r="L20" s="33">
        <f t="shared" si="3"/>
        <v>0</v>
      </c>
      <c r="M20" s="33">
        <f t="shared" si="4"/>
        <v>0</v>
      </c>
      <c r="N20" s="33">
        <f t="shared" si="5"/>
        <v>0</v>
      </c>
    </row>
    <row r="21" spans="1:14" s="3" customFormat="1" ht="12">
      <c r="A21" s="70">
        <v>124</v>
      </c>
      <c r="B21" s="66" t="s">
        <v>140</v>
      </c>
      <c r="C21" s="71" t="s">
        <v>210</v>
      </c>
      <c r="D21" s="15">
        <f>SUMIF('AB'!$A$4:$A$999,PJ!$A21,'AB'!C$4:C$999)</f>
        <v>0</v>
      </c>
      <c r="E21" s="15">
        <f>SUMIF('AB'!$A$4:$A$999,PJ!$A21,'AB'!D$4:D$999)</f>
        <v>0</v>
      </c>
      <c r="F21" s="15">
        <f>SUMIF(MF!$B$4:$B$999,PJ!$A21,MF!D$4:D$999)</f>
        <v>0</v>
      </c>
      <c r="G21" s="15">
        <f>SUMIF(MF!$B$4:$B$999,PJ!$A21,MF!E$4:E$999)</f>
        <v>0</v>
      </c>
      <c r="H21" s="15">
        <f t="shared" si="0"/>
        <v>0</v>
      </c>
      <c r="I21" s="15">
        <f t="shared" si="1"/>
        <v>0</v>
      </c>
      <c r="K21" s="33">
        <f t="shared" si="2"/>
        <v>0</v>
      </c>
      <c r="L21" s="33">
        <f t="shared" si="3"/>
        <v>0</v>
      </c>
      <c r="M21" s="33">
        <f t="shared" si="4"/>
        <v>0</v>
      </c>
      <c r="N21" s="33">
        <f t="shared" si="5"/>
        <v>0</v>
      </c>
    </row>
    <row r="22" spans="1:14" s="3" customFormat="1" ht="12">
      <c r="A22" s="70">
        <v>130</v>
      </c>
      <c r="B22" s="66" t="s">
        <v>141</v>
      </c>
      <c r="C22" s="71" t="s">
        <v>211</v>
      </c>
      <c r="D22" s="15">
        <f>SUMIF('AB'!$A$4:$A$999,PJ!$A22,'AB'!C$4:C$999)</f>
        <v>0</v>
      </c>
      <c r="E22" s="15">
        <f>SUMIF('AB'!$A$4:$A$999,PJ!$A22,'AB'!D$4:D$999)</f>
        <v>0</v>
      </c>
      <c r="F22" s="15">
        <f>SUMIF(MF!$B$4:$B$999,PJ!$A22,MF!D$4:D$999)</f>
        <v>0</v>
      </c>
      <c r="G22" s="15">
        <f>SUMIF(MF!$B$4:$B$999,PJ!$A22,MF!E$4:E$999)</f>
        <v>0</v>
      </c>
      <c r="H22" s="15">
        <f t="shared" si="0"/>
        <v>0</v>
      </c>
      <c r="I22" s="15">
        <f t="shared" si="1"/>
        <v>0</v>
      </c>
      <c r="K22" s="33">
        <f t="shared" si="2"/>
        <v>0</v>
      </c>
      <c r="L22" s="33">
        <f t="shared" si="3"/>
        <v>0</v>
      </c>
      <c r="M22" s="33">
        <f t="shared" si="4"/>
        <v>0</v>
      </c>
      <c r="N22" s="33">
        <f t="shared" si="5"/>
        <v>0</v>
      </c>
    </row>
    <row r="23" spans="1:14" s="3" customFormat="1" ht="12">
      <c r="A23" s="70">
        <v>131</v>
      </c>
      <c r="B23" s="66" t="s">
        <v>142</v>
      </c>
      <c r="C23" s="71" t="s">
        <v>212</v>
      </c>
      <c r="D23" s="15">
        <f>SUMIF('AB'!$A$4:$A$999,PJ!$A23,'AB'!C$4:C$999)</f>
        <v>0</v>
      </c>
      <c r="E23" s="15">
        <f>SUMIF('AB'!$A$4:$A$999,PJ!$A23,'AB'!D$4:D$999)</f>
        <v>0</v>
      </c>
      <c r="F23" s="15">
        <f>SUMIF(MF!$B$4:$B$999,PJ!$A23,MF!D$4:D$999)</f>
        <v>0</v>
      </c>
      <c r="G23" s="15">
        <f>SUMIF(MF!$B$4:$B$999,PJ!$A23,MF!E$4:E$999)</f>
        <v>0</v>
      </c>
      <c r="H23" s="15">
        <f t="shared" si="0"/>
        <v>0</v>
      </c>
      <c r="I23" s="15">
        <f t="shared" si="1"/>
        <v>0</v>
      </c>
      <c r="K23" s="33">
        <f t="shared" si="2"/>
        <v>0</v>
      </c>
      <c r="L23" s="33">
        <f t="shared" si="3"/>
        <v>0</v>
      </c>
      <c r="M23" s="33">
        <f t="shared" si="4"/>
        <v>0</v>
      </c>
      <c r="N23" s="33">
        <f t="shared" si="5"/>
        <v>0</v>
      </c>
    </row>
    <row r="24" spans="1:14" s="3" customFormat="1" ht="12">
      <c r="A24" s="70">
        <v>132</v>
      </c>
      <c r="B24" s="66" t="s">
        <v>143</v>
      </c>
      <c r="C24" s="71" t="s">
        <v>213</v>
      </c>
      <c r="D24" s="15">
        <f>SUMIF('AB'!$A$4:$A$999,PJ!$A24,'AB'!C$4:C$999)</f>
        <v>0</v>
      </c>
      <c r="E24" s="15">
        <f>SUMIF('AB'!$A$4:$A$999,PJ!$A24,'AB'!D$4:D$999)</f>
        <v>0</v>
      </c>
      <c r="F24" s="15">
        <f>SUMIF(MF!$B$4:$B$999,PJ!$A24,MF!D$4:D$999)</f>
        <v>0</v>
      </c>
      <c r="G24" s="15">
        <f>SUMIF(MF!$B$4:$B$999,PJ!$A24,MF!E$4:E$999)</f>
        <v>0</v>
      </c>
      <c r="H24" s="15">
        <f t="shared" si="0"/>
        <v>0</v>
      </c>
      <c r="I24" s="15">
        <f t="shared" si="1"/>
        <v>0</v>
      </c>
      <c r="K24" s="33">
        <f t="shared" si="2"/>
        <v>0</v>
      </c>
      <c r="L24" s="33">
        <f t="shared" si="3"/>
        <v>0</v>
      </c>
      <c r="M24" s="33">
        <f t="shared" si="4"/>
        <v>0</v>
      </c>
      <c r="N24" s="33">
        <f t="shared" si="5"/>
        <v>0</v>
      </c>
    </row>
    <row r="25" spans="1:14" s="3" customFormat="1" ht="12">
      <c r="A25" s="70">
        <v>133</v>
      </c>
      <c r="B25" s="66" t="s">
        <v>144</v>
      </c>
      <c r="C25" s="71" t="s">
        <v>214</v>
      </c>
      <c r="D25" s="15">
        <f>SUMIF('AB'!$A$4:$A$999,PJ!$A25,'AB'!C$4:C$999)</f>
        <v>0</v>
      </c>
      <c r="E25" s="15">
        <f>SUMIF('AB'!$A$4:$A$999,PJ!$A25,'AB'!D$4:D$999)</f>
        <v>0</v>
      </c>
      <c r="F25" s="15">
        <f>SUMIF(MF!$B$4:$B$999,PJ!$A25,MF!D$4:D$999)</f>
        <v>0</v>
      </c>
      <c r="G25" s="15">
        <f>SUMIF(MF!$B$4:$B$999,PJ!$A25,MF!E$4:E$999)</f>
        <v>0</v>
      </c>
      <c r="H25" s="15">
        <f t="shared" si="0"/>
        <v>0</v>
      </c>
      <c r="I25" s="15">
        <f t="shared" si="1"/>
        <v>0</v>
      </c>
      <c r="K25" s="33">
        <f t="shared" si="2"/>
        <v>0</v>
      </c>
      <c r="L25" s="33">
        <f t="shared" si="3"/>
        <v>0</v>
      </c>
      <c r="M25" s="33">
        <f t="shared" si="4"/>
        <v>0</v>
      </c>
      <c r="N25" s="33">
        <f t="shared" si="5"/>
        <v>0</v>
      </c>
    </row>
    <row r="26" spans="1:14" s="3" customFormat="1" ht="12">
      <c r="A26" s="70">
        <v>140</v>
      </c>
      <c r="B26" s="66" t="s">
        <v>145</v>
      </c>
      <c r="C26" s="71" t="s">
        <v>215</v>
      </c>
      <c r="D26" s="15">
        <f>SUMIF('AB'!$A$4:$A$999,PJ!$A26,'AB'!C$4:C$999)</f>
        <v>0</v>
      </c>
      <c r="E26" s="15">
        <f>SUMIF('AB'!$A$4:$A$999,PJ!$A26,'AB'!D$4:D$999)</f>
        <v>0</v>
      </c>
      <c r="F26" s="15">
        <f>SUMIF(MF!$B$4:$B$999,PJ!$A26,MF!D$4:D$999)</f>
        <v>0</v>
      </c>
      <c r="G26" s="15">
        <f>SUMIF(MF!$B$4:$B$999,PJ!$A26,MF!E$4:E$999)</f>
        <v>0</v>
      </c>
      <c r="H26" s="15">
        <f t="shared" si="0"/>
        <v>0</v>
      </c>
      <c r="I26" s="15">
        <f t="shared" si="1"/>
        <v>0</v>
      </c>
      <c r="K26" s="33">
        <f t="shared" si="2"/>
        <v>0</v>
      </c>
      <c r="L26" s="33">
        <f t="shared" si="3"/>
        <v>0</v>
      </c>
      <c r="M26" s="33">
        <f t="shared" si="4"/>
        <v>0</v>
      </c>
      <c r="N26" s="33">
        <f t="shared" si="5"/>
        <v>0</v>
      </c>
    </row>
    <row r="27" spans="1:14" s="3" customFormat="1" ht="12">
      <c r="A27" s="70">
        <v>141</v>
      </c>
      <c r="B27" s="66" t="s">
        <v>146</v>
      </c>
      <c r="C27" s="71" t="s">
        <v>215</v>
      </c>
      <c r="D27" s="15">
        <f>SUMIF('AB'!$A$4:$A$999,PJ!$A27,'AB'!C$4:C$999)</f>
        <v>0</v>
      </c>
      <c r="E27" s="15">
        <f>SUMIF('AB'!$A$4:$A$999,PJ!$A27,'AB'!D$4:D$999)</f>
        <v>0</v>
      </c>
      <c r="F27" s="15">
        <f>SUMIF(MF!$B$4:$B$999,PJ!$A27,MF!D$4:D$999)</f>
        <v>0</v>
      </c>
      <c r="G27" s="15">
        <f>SUMIF(MF!$B$4:$B$999,PJ!$A27,MF!E$4:E$999)</f>
        <v>0</v>
      </c>
      <c r="H27" s="15">
        <f t="shared" si="0"/>
        <v>0</v>
      </c>
      <c r="I27" s="15">
        <f t="shared" si="1"/>
        <v>0</v>
      </c>
      <c r="K27" s="33">
        <f t="shared" si="2"/>
        <v>0</v>
      </c>
      <c r="L27" s="33">
        <f t="shared" si="3"/>
        <v>0</v>
      </c>
      <c r="M27" s="33">
        <f t="shared" si="4"/>
        <v>0</v>
      </c>
      <c r="N27" s="33">
        <f t="shared" si="5"/>
        <v>0</v>
      </c>
    </row>
    <row r="28" spans="1:14" s="3" customFormat="1" ht="12">
      <c r="A28" s="70">
        <v>142</v>
      </c>
      <c r="B28" s="66" t="s">
        <v>147</v>
      </c>
      <c r="C28" s="71" t="s">
        <v>216</v>
      </c>
      <c r="D28" s="15">
        <f>SUMIF('AB'!$A$4:$A$999,PJ!$A28,'AB'!C$4:C$999)</f>
        <v>0</v>
      </c>
      <c r="E28" s="15">
        <f>SUMIF('AB'!$A$4:$A$999,PJ!$A28,'AB'!D$4:D$999)</f>
        <v>0</v>
      </c>
      <c r="F28" s="15">
        <f>SUMIF(MF!$B$4:$B$999,PJ!$A28,MF!D$4:D$999)</f>
        <v>0</v>
      </c>
      <c r="G28" s="15">
        <f>SUMIF(MF!$B$4:$B$999,PJ!$A28,MF!E$4:E$999)</f>
        <v>0</v>
      </c>
      <c r="H28" s="15">
        <f t="shared" si="0"/>
        <v>0</v>
      </c>
      <c r="I28" s="15">
        <f t="shared" si="1"/>
        <v>0</v>
      </c>
      <c r="K28" s="33">
        <f t="shared" si="2"/>
        <v>0</v>
      </c>
      <c r="L28" s="33">
        <f t="shared" si="3"/>
        <v>0</v>
      </c>
      <c r="M28" s="33">
        <f t="shared" si="4"/>
        <v>0</v>
      </c>
      <c r="N28" s="33">
        <f t="shared" si="5"/>
        <v>0</v>
      </c>
    </row>
    <row r="29" spans="1:14" s="3" customFormat="1" ht="12">
      <c r="A29" s="70">
        <v>143</v>
      </c>
      <c r="B29" s="66" t="s">
        <v>148</v>
      </c>
      <c r="C29" s="71" t="s">
        <v>217</v>
      </c>
      <c r="D29" s="15">
        <f>SUMIF('AB'!$A$4:$A$999,PJ!$A29,'AB'!C$4:C$999)</f>
        <v>0</v>
      </c>
      <c r="E29" s="15">
        <f>SUMIF('AB'!$A$4:$A$999,PJ!$A29,'AB'!D$4:D$999)</f>
        <v>0</v>
      </c>
      <c r="F29" s="15">
        <f>SUMIF(MF!$B$4:$B$999,PJ!$A29,MF!D$4:D$999)</f>
        <v>0</v>
      </c>
      <c r="G29" s="15">
        <f>SUMIF(MF!$B$4:$B$999,PJ!$A29,MF!E$4:E$999)</f>
        <v>0</v>
      </c>
      <c r="H29" s="15">
        <f t="shared" si="0"/>
        <v>0</v>
      </c>
      <c r="I29" s="15">
        <f t="shared" si="1"/>
        <v>0</v>
      </c>
      <c r="K29" s="33">
        <f t="shared" si="2"/>
        <v>0</v>
      </c>
      <c r="L29" s="33">
        <f t="shared" si="3"/>
        <v>0</v>
      </c>
      <c r="M29" s="33">
        <f t="shared" si="4"/>
        <v>0</v>
      </c>
      <c r="N29" s="33">
        <f t="shared" si="5"/>
        <v>0</v>
      </c>
    </row>
    <row r="30" spans="1:14" s="3" customFormat="1" ht="12">
      <c r="A30" s="70">
        <v>144</v>
      </c>
      <c r="B30" s="66" t="s">
        <v>140</v>
      </c>
      <c r="C30" s="71" t="s">
        <v>218</v>
      </c>
      <c r="D30" s="15">
        <f>SUMIF('AB'!$A$4:$A$999,PJ!$A30,'AB'!C$4:C$999)</f>
        <v>0</v>
      </c>
      <c r="E30" s="15">
        <f>SUMIF('AB'!$A$4:$A$999,PJ!$A30,'AB'!D$4:D$999)</f>
        <v>0</v>
      </c>
      <c r="F30" s="15">
        <f>SUMIF(MF!$B$4:$B$999,PJ!$A30,MF!D$4:D$999)</f>
        <v>0</v>
      </c>
      <c r="G30" s="15">
        <f>SUMIF(MF!$B$4:$B$999,PJ!$A30,MF!E$4:E$999)</f>
        <v>0</v>
      </c>
      <c r="H30" s="15">
        <f t="shared" si="0"/>
        <v>0</v>
      </c>
      <c r="I30" s="15">
        <f t="shared" si="1"/>
        <v>0</v>
      </c>
      <c r="K30" s="33">
        <f t="shared" si="2"/>
        <v>0</v>
      </c>
      <c r="L30" s="33">
        <f t="shared" si="3"/>
        <v>0</v>
      </c>
      <c r="M30" s="33">
        <f t="shared" si="4"/>
        <v>0</v>
      </c>
      <c r="N30" s="33">
        <f t="shared" si="5"/>
        <v>0</v>
      </c>
    </row>
    <row r="31" spans="1:14" s="3" customFormat="1" ht="12">
      <c r="A31" s="70">
        <v>145</v>
      </c>
      <c r="B31" s="66" t="s">
        <v>149</v>
      </c>
      <c r="C31" s="71" t="s">
        <v>219</v>
      </c>
      <c r="D31" s="15">
        <f>SUMIF('AB'!$A$4:$A$999,PJ!$A31,'AB'!C$4:C$999)</f>
        <v>0</v>
      </c>
      <c r="E31" s="15">
        <f>SUMIF('AB'!$A$4:$A$999,PJ!$A31,'AB'!D$4:D$999)</f>
        <v>0</v>
      </c>
      <c r="F31" s="15">
        <f>SUMIF(MF!$B$4:$B$999,PJ!$A31,MF!D$4:D$999)</f>
        <v>0</v>
      </c>
      <c r="G31" s="15">
        <f>SUMIF(MF!$B$4:$B$999,PJ!$A31,MF!E$4:E$999)</f>
        <v>0</v>
      </c>
      <c r="H31" s="15">
        <f t="shared" si="0"/>
        <v>0</v>
      </c>
      <c r="I31" s="15">
        <f t="shared" si="1"/>
        <v>0</v>
      </c>
      <c r="K31" s="33">
        <f t="shared" si="2"/>
        <v>0</v>
      </c>
      <c r="L31" s="33">
        <f t="shared" si="3"/>
        <v>0</v>
      </c>
      <c r="M31" s="33">
        <f t="shared" si="4"/>
        <v>0</v>
      </c>
      <c r="N31" s="33">
        <f t="shared" si="5"/>
        <v>0</v>
      </c>
    </row>
    <row r="32" spans="1:14" s="3" customFormat="1" ht="12">
      <c r="A32" s="70">
        <v>146</v>
      </c>
      <c r="B32" s="66" t="s">
        <v>150</v>
      </c>
      <c r="C32" s="71" t="s">
        <v>220</v>
      </c>
      <c r="D32" s="15">
        <f>SUMIF('AB'!$A$4:$A$999,PJ!$A32,'AB'!C$4:C$999)</f>
        <v>0</v>
      </c>
      <c r="E32" s="15">
        <f>SUMIF('AB'!$A$4:$A$999,PJ!$A32,'AB'!D$4:D$999)</f>
        <v>0</v>
      </c>
      <c r="F32" s="15">
        <f>SUMIF(MF!$B$4:$B$999,PJ!$A32,MF!D$4:D$999)</f>
        <v>0</v>
      </c>
      <c r="G32" s="15">
        <f>SUMIF(MF!$B$4:$B$999,PJ!$A32,MF!E$4:E$999)</f>
        <v>0</v>
      </c>
      <c r="H32" s="15">
        <f t="shared" si="0"/>
        <v>0</v>
      </c>
      <c r="I32" s="15">
        <f t="shared" si="1"/>
        <v>0</v>
      </c>
      <c r="K32" s="33">
        <f t="shared" si="2"/>
        <v>0</v>
      </c>
      <c r="L32" s="33">
        <f t="shared" si="3"/>
        <v>0</v>
      </c>
      <c r="M32" s="33">
        <f t="shared" si="4"/>
        <v>0</v>
      </c>
      <c r="N32" s="33">
        <f t="shared" si="5"/>
        <v>0</v>
      </c>
    </row>
    <row r="33" spans="1:14" s="3" customFormat="1" ht="12">
      <c r="A33" s="70">
        <v>150</v>
      </c>
      <c r="B33" s="66" t="s">
        <v>151</v>
      </c>
      <c r="C33" s="71" t="s">
        <v>221</v>
      </c>
      <c r="D33" s="15">
        <f>SUMIF('AB'!$A$4:$A$999,PJ!$A33,'AB'!C$4:C$999)</f>
        <v>0</v>
      </c>
      <c r="E33" s="15">
        <f>SUMIF('AB'!$A$4:$A$999,PJ!$A33,'AB'!D$4:D$999)</f>
        <v>0</v>
      </c>
      <c r="F33" s="15">
        <f>SUMIF(MF!$B$4:$B$999,PJ!$A33,MF!D$4:D$999)</f>
        <v>0</v>
      </c>
      <c r="G33" s="15">
        <f>SUMIF(MF!$B$4:$B$999,PJ!$A33,MF!E$4:E$999)</f>
        <v>0</v>
      </c>
      <c r="H33" s="15">
        <f t="shared" si="0"/>
        <v>0</v>
      </c>
      <c r="I33" s="15">
        <f t="shared" si="1"/>
        <v>0</v>
      </c>
      <c r="K33" s="33">
        <f t="shared" si="2"/>
        <v>0</v>
      </c>
      <c r="L33" s="33">
        <f t="shared" si="3"/>
        <v>0</v>
      </c>
      <c r="M33" s="33">
        <f t="shared" si="4"/>
        <v>0</v>
      </c>
      <c r="N33" s="33">
        <f t="shared" si="5"/>
        <v>0</v>
      </c>
    </row>
    <row r="34" spans="1:14" s="3" customFormat="1" ht="12">
      <c r="A34" s="70">
        <v>151</v>
      </c>
      <c r="B34" s="66" t="s">
        <v>152</v>
      </c>
      <c r="C34" s="71" t="s">
        <v>222</v>
      </c>
      <c r="D34" s="15">
        <f>SUMIF('AB'!$A$4:$A$999,PJ!$A34,'AB'!C$4:C$999)</f>
        <v>0</v>
      </c>
      <c r="E34" s="15">
        <f>SUMIF('AB'!$A$4:$A$999,PJ!$A34,'AB'!D$4:D$999)</f>
        <v>0</v>
      </c>
      <c r="F34" s="15">
        <f>SUMIF(MF!$B$4:$B$999,PJ!$A34,MF!D$4:D$999)</f>
        <v>0</v>
      </c>
      <c r="G34" s="15">
        <f>SUMIF(MF!$B$4:$B$999,PJ!$A34,MF!E$4:E$999)</f>
        <v>0</v>
      </c>
      <c r="H34" s="15">
        <f t="shared" si="0"/>
        <v>0</v>
      </c>
      <c r="I34" s="15">
        <f t="shared" si="1"/>
        <v>0</v>
      </c>
      <c r="K34" s="33">
        <f t="shared" si="2"/>
        <v>0</v>
      </c>
      <c r="L34" s="33">
        <f t="shared" si="3"/>
        <v>0</v>
      </c>
      <c r="M34" s="33">
        <f t="shared" si="4"/>
        <v>0</v>
      </c>
      <c r="N34" s="33">
        <f t="shared" si="5"/>
        <v>0</v>
      </c>
    </row>
    <row r="35" spans="1:14" s="3" customFormat="1" ht="12">
      <c r="A35" s="70">
        <v>152</v>
      </c>
      <c r="B35" s="66" t="s">
        <v>153</v>
      </c>
      <c r="C35" s="71" t="s">
        <v>223</v>
      </c>
      <c r="D35" s="15">
        <f>SUMIF('AB'!$A$4:$A$999,PJ!$A35,'AB'!C$4:C$999)</f>
        <v>0</v>
      </c>
      <c r="E35" s="15">
        <f>SUMIF('AB'!$A$4:$A$999,PJ!$A35,'AB'!D$4:D$999)</f>
        <v>0</v>
      </c>
      <c r="F35" s="15">
        <f>SUMIF(MF!$B$4:$B$999,PJ!$A35,MF!D$4:D$999)</f>
        <v>0</v>
      </c>
      <c r="G35" s="15">
        <f>SUMIF(MF!$B$4:$B$999,PJ!$A35,MF!E$4:E$999)</f>
        <v>0</v>
      </c>
      <c r="H35" s="15">
        <f t="shared" si="0"/>
        <v>0</v>
      </c>
      <c r="I35" s="15">
        <f t="shared" si="1"/>
        <v>0</v>
      </c>
      <c r="K35" s="33">
        <f t="shared" si="2"/>
        <v>0</v>
      </c>
      <c r="L35" s="33">
        <f t="shared" si="3"/>
        <v>0</v>
      </c>
      <c r="M35" s="33">
        <f t="shared" si="4"/>
        <v>0</v>
      </c>
      <c r="N35" s="33">
        <f t="shared" si="5"/>
        <v>0</v>
      </c>
    </row>
    <row r="36" spans="1:14" s="3" customFormat="1" ht="12">
      <c r="A36" s="70">
        <v>200</v>
      </c>
      <c r="B36" s="66" t="s">
        <v>154</v>
      </c>
      <c r="C36" s="71" t="s">
        <v>224</v>
      </c>
      <c r="D36" s="15">
        <f>SUMIF('AB'!$A$4:$A$999,PJ!$A36,'AB'!C$4:C$999)</f>
        <v>0</v>
      </c>
      <c r="E36" s="15">
        <f>SUMIF('AB'!$A$4:$A$999,PJ!$A36,'AB'!D$4:D$999)</f>
        <v>0</v>
      </c>
      <c r="F36" s="15">
        <f>SUMIF(MF!$B$4:$B$999,PJ!$A36,MF!D$4:D$999)</f>
        <v>0</v>
      </c>
      <c r="G36" s="15">
        <f>SUMIF(MF!$B$4:$B$999,PJ!$A36,MF!E$4:E$999)</f>
        <v>0</v>
      </c>
      <c r="H36" s="15">
        <f t="shared" si="0"/>
        <v>0</v>
      </c>
      <c r="I36" s="15">
        <f t="shared" si="1"/>
        <v>0</v>
      </c>
      <c r="K36" s="33">
        <f t="shared" si="2"/>
        <v>0</v>
      </c>
      <c r="L36" s="33">
        <f t="shared" si="3"/>
        <v>0</v>
      </c>
      <c r="M36" s="33">
        <f t="shared" si="4"/>
        <v>0</v>
      </c>
      <c r="N36" s="33">
        <f t="shared" si="5"/>
        <v>0</v>
      </c>
    </row>
    <row r="37" spans="1:14" s="3" customFormat="1" ht="12">
      <c r="A37" s="70">
        <v>201</v>
      </c>
      <c r="B37" s="66" t="s">
        <v>155</v>
      </c>
      <c r="C37" s="71" t="s">
        <v>225</v>
      </c>
      <c r="D37" s="15">
        <f>SUMIF('AB'!$A$4:$A$999,PJ!$A37,'AB'!C$4:C$999)</f>
        <v>0</v>
      </c>
      <c r="E37" s="15">
        <f>SUMIF('AB'!$A$4:$A$999,PJ!$A37,'AB'!D$4:D$999)</f>
        <v>0</v>
      </c>
      <c r="F37" s="15">
        <f>SUMIF(MF!$B$4:$B$999,PJ!$A37,MF!D$4:D$999)</f>
        <v>0</v>
      </c>
      <c r="G37" s="15">
        <f>SUMIF(MF!$B$4:$B$999,PJ!$A37,MF!E$4:E$999)</f>
        <v>0</v>
      </c>
      <c r="H37" s="15">
        <f t="shared" si="0"/>
        <v>0</v>
      </c>
      <c r="I37" s="15">
        <f t="shared" si="1"/>
        <v>0</v>
      </c>
      <c r="K37" s="33">
        <f t="shared" si="2"/>
        <v>0</v>
      </c>
      <c r="L37" s="33">
        <f t="shared" si="3"/>
        <v>0</v>
      </c>
      <c r="M37" s="33">
        <f t="shared" si="4"/>
        <v>0</v>
      </c>
      <c r="N37" s="33">
        <f t="shared" si="5"/>
        <v>0</v>
      </c>
    </row>
    <row r="38" spans="1:14" s="3" customFormat="1" ht="12">
      <c r="A38" s="70">
        <v>202</v>
      </c>
      <c r="B38" s="66" t="s">
        <v>156</v>
      </c>
      <c r="C38" s="71" t="s">
        <v>226</v>
      </c>
      <c r="D38" s="15">
        <f>SUMIF('AB'!$A$4:$A$999,PJ!$A38,'AB'!C$4:C$999)</f>
        <v>0</v>
      </c>
      <c r="E38" s="15">
        <f>SUMIF('AB'!$A$4:$A$999,PJ!$A38,'AB'!D$4:D$999)</f>
        <v>0</v>
      </c>
      <c r="F38" s="15">
        <f>SUMIF(MF!$B$4:$B$999,PJ!$A38,MF!D$4:D$999)</f>
        <v>0</v>
      </c>
      <c r="G38" s="15">
        <f>SUMIF(MF!$B$4:$B$999,PJ!$A38,MF!E$4:E$999)</f>
        <v>0</v>
      </c>
      <c r="H38" s="15">
        <f t="shared" si="0"/>
        <v>0</v>
      </c>
      <c r="I38" s="15">
        <f t="shared" si="1"/>
        <v>0</v>
      </c>
      <c r="K38" s="33">
        <f t="shared" si="2"/>
        <v>0</v>
      </c>
      <c r="L38" s="33">
        <f t="shared" si="3"/>
        <v>0</v>
      </c>
      <c r="M38" s="33">
        <f t="shared" si="4"/>
        <v>0</v>
      </c>
      <c r="N38" s="33">
        <f t="shared" si="5"/>
        <v>0</v>
      </c>
    </row>
    <row r="39" spans="1:14" s="3" customFormat="1" ht="12">
      <c r="A39" s="70">
        <v>203</v>
      </c>
      <c r="B39" s="66" t="s">
        <v>157</v>
      </c>
      <c r="C39" s="71" t="s">
        <v>227</v>
      </c>
      <c r="D39" s="15">
        <f>SUMIF('AB'!$A$4:$A$999,PJ!$A39,'AB'!C$4:C$999)</f>
        <v>0</v>
      </c>
      <c r="E39" s="15">
        <f>SUMIF('AB'!$A$4:$A$999,PJ!$A39,'AB'!D$4:D$999)</f>
        <v>0</v>
      </c>
      <c r="F39" s="15">
        <f>SUMIF(MF!$B$4:$B$999,PJ!$A39,MF!D$4:D$999)</f>
        <v>0</v>
      </c>
      <c r="G39" s="15">
        <f>SUMIF(MF!$B$4:$B$999,PJ!$A39,MF!E$4:E$999)</f>
        <v>0</v>
      </c>
      <c r="H39" s="15">
        <f t="shared" si="0"/>
        <v>0</v>
      </c>
      <c r="I39" s="15">
        <f t="shared" si="1"/>
        <v>0</v>
      </c>
      <c r="K39" s="33">
        <f t="shared" si="2"/>
        <v>0</v>
      </c>
      <c r="L39" s="33">
        <f t="shared" si="3"/>
        <v>0</v>
      </c>
      <c r="M39" s="33">
        <f t="shared" si="4"/>
        <v>0</v>
      </c>
      <c r="N39" s="33">
        <f t="shared" si="5"/>
        <v>0</v>
      </c>
    </row>
    <row r="40" spans="1:14" s="3" customFormat="1" ht="12">
      <c r="A40" s="70">
        <v>204</v>
      </c>
      <c r="B40" s="66" t="s">
        <v>158</v>
      </c>
      <c r="C40" s="71" t="s">
        <v>228</v>
      </c>
      <c r="D40" s="15">
        <f>SUMIF('AB'!$A$4:$A$999,PJ!$A40,'AB'!C$4:C$999)</f>
        <v>0</v>
      </c>
      <c r="E40" s="15">
        <f>SUMIF('AB'!$A$4:$A$999,PJ!$A40,'AB'!D$4:D$999)</f>
        <v>0</v>
      </c>
      <c r="F40" s="15">
        <f>SUMIF(MF!$B$4:$B$999,PJ!$A40,MF!D$4:D$999)</f>
        <v>0</v>
      </c>
      <c r="G40" s="15">
        <f>SUMIF(MF!$B$4:$B$999,PJ!$A40,MF!E$4:E$999)</f>
        <v>0</v>
      </c>
      <c r="H40" s="15">
        <f t="shared" si="0"/>
        <v>0</v>
      </c>
      <c r="I40" s="15">
        <f t="shared" si="1"/>
        <v>0</v>
      </c>
      <c r="K40" s="33">
        <f t="shared" si="2"/>
        <v>0</v>
      </c>
      <c r="L40" s="33">
        <f t="shared" si="3"/>
        <v>0</v>
      </c>
      <c r="M40" s="33">
        <f t="shared" si="4"/>
        <v>0</v>
      </c>
      <c r="N40" s="33">
        <f t="shared" si="5"/>
        <v>0</v>
      </c>
    </row>
    <row r="41" spans="1:14" s="3" customFormat="1" ht="12">
      <c r="A41" s="70">
        <v>205</v>
      </c>
      <c r="B41" s="66" t="s">
        <v>159</v>
      </c>
      <c r="C41" s="71" t="s">
        <v>229</v>
      </c>
      <c r="D41" s="15">
        <f>SUMIF('AB'!$A$4:$A$999,PJ!$A41,'AB'!C$4:C$999)</f>
        <v>0</v>
      </c>
      <c r="E41" s="15">
        <f>SUMIF('AB'!$A$4:$A$999,PJ!$A41,'AB'!D$4:D$999)</f>
        <v>0</v>
      </c>
      <c r="F41" s="15">
        <f>SUMIF(MF!$B$4:$B$999,PJ!$A41,MF!D$4:D$999)</f>
        <v>0</v>
      </c>
      <c r="G41" s="15">
        <f>SUMIF(MF!$B$4:$B$999,PJ!$A41,MF!E$4:E$999)</f>
        <v>0</v>
      </c>
      <c r="H41" s="15">
        <f t="shared" si="0"/>
        <v>0</v>
      </c>
      <c r="I41" s="15">
        <f t="shared" si="1"/>
        <v>0</v>
      </c>
      <c r="K41" s="33">
        <f t="shared" si="2"/>
        <v>0</v>
      </c>
      <c r="L41" s="33">
        <f t="shared" si="3"/>
        <v>0</v>
      </c>
      <c r="M41" s="33">
        <f t="shared" si="4"/>
        <v>0</v>
      </c>
      <c r="N41" s="33">
        <f t="shared" si="5"/>
        <v>0</v>
      </c>
    </row>
    <row r="42" spans="1:14" s="3" customFormat="1" ht="12">
      <c r="A42" s="70">
        <v>206</v>
      </c>
      <c r="B42" s="66" t="s">
        <v>160</v>
      </c>
      <c r="C42" s="71" t="s">
        <v>230</v>
      </c>
      <c r="D42" s="15">
        <f>SUMIF('AB'!$A$4:$A$999,PJ!$A42,'AB'!C$4:C$999)</f>
        <v>0</v>
      </c>
      <c r="E42" s="15">
        <f>SUMIF('AB'!$A$4:$A$999,PJ!$A42,'AB'!D$4:D$999)</f>
        <v>0</v>
      </c>
      <c r="F42" s="15">
        <f>SUMIF(MF!$B$4:$B$999,PJ!$A42,MF!D$4:D$999)</f>
        <v>0</v>
      </c>
      <c r="G42" s="15">
        <f>SUMIF(MF!$B$4:$B$999,PJ!$A42,MF!E$4:E$999)</f>
        <v>0</v>
      </c>
      <c r="H42" s="15">
        <f t="shared" si="0"/>
        <v>0</v>
      </c>
      <c r="I42" s="15">
        <f t="shared" si="1"/>
        <v>0</v>
      </c>
      <c r="K42" s="33">
        <f t="shared" si="2"/>
        <v>0</v>
      </c>
      <c r="L42" s="33">
        <f t="shared" si="3"/>
        <v>0</v>
      </c>
      <c r="M42" s="33">
        <f t="shared" si="4"/>
        <v>0</v>
      </c>
      <c r="N42" s="33">
        <f t="shared" si="5"/>
        <v>0</v>
      </c>
    </row>
    <row r="43" spans="1:14" s="3" customFormat="1" ht="12">
      <c r="A43" s="70">
        <v>207</v>
      </c>
      <c r="B43" s="66" t="s">
        <v>161</v>
      </c>
      <c r="C43" s="71" t="s">
        <v>230</v>
      </c>
      <c r="D43" s="15">
        <f>SUMIF('AB'!$A$4:$A$999,PJ!$A43,'AB'!C$4:C$999)</f>
        <v>0</v>
      </c>
      <c r="E43" s="15">
        <f>SUMIF('AB'!$A$4:$A$999,PJ!$A43,'AB'!D$4:D$999)</f>
        <v>0</v>
      </c>
      <c r="F43" s="15">
        <f>SUMIF(MF!$B$4:$B$999,PJ!$A43,MF!D$4:D$999)</f>
        <v>0</v>
      </c>
      <c r="G43" s="15">
        <f>SUMIF(MF!$B$4:$B$999,PJ!$A43,MF!E$4:E$999)</f>
        <v>0</v>
      </c>
      <c r="H43" s="15">
        <f t="shared" si="0"/>
        <v>0</v>
      </c>
      <c r="I43" s="15">
        <f t="shared" si="1"/>
        <v>0</v>
      </c>
      <c r="K43" s="33">
        <f t="shared" si="2"/>
        <v>0</v>
      </c>
      <c r="L43" s="33">
        <f t="shared" si="3"/>
        <v>0</v>
      </c>
      <c r="M43" s="33">
        <f t="shared" si="4"/>
        <v>0</v>
      </c>
      <c r="N43" s="33">
        <f t="shared" si="5"/>
        <v>0</v>
      </c>
    </row>
    <row r="44" spans="1:14" s="3" customFormat="1" ht="12">
      <c r="A44" s="70">
        <v>208</v>
      </c>
      <c r="B44" s="66" t="s">
        <v>162</v>
      </c>
      <c r="C44" s="71" t="s">
        <v>230</v>
      </c>
      <c r="D44" s="15">
        <f>SUMIF('AB'!$A$4:$A$999,PJ!$A44,'AB'!C$4:C$999)</f>
        <v>0</v>
      </c>
      <c r="E44" s="15">
        <f>SUMIF('AB'!$A$4:$A$999,PJ!$A44,'AB'!D$4:D$999)</f>
        <v>0</v>
      </c>
      <c r="F44" s="15">
        <f>SUMIF(MF!$B$4:$B$999,PJ!$A44,MF!D$4:D$999)</f>
        <v>0</v>
      </c>
      <c r="G44" s="15">
        <f>SUMIF(MF!$B$4:$B$999,PJ!$A44,MF!E$4:E$999)</f>
        <v>0</v>
      </c>
      <c r="H44" s="15">
        <f t="shared" si="0"/>
        <v>0</v>
      </c>
      <c r="I44" s="15">
        <f t="shared" si="1"/>
        <v>0</v>
      </c>
      <c r="K44" s="33">
        <f t="shared" si="2"/>
        <v>0</v>
      </c>
      <c r="L44" s="33">
        <f t="shared" si="3"/>
        <v>0</v>
      </c>
      <c r="M44" s="33">
        <f t="shared" si="4"/>
        <v>0</v>
      </c>
      <c r="N44" s="33">
        <f t="shared" si="5"/>
        <v>0</v>
      </c>
    </row>
    <row r="45" spans="1:14" s="3" customFormat="1" ht="12">
      <c r="A45" s="70">
        <v>210</v>
      </c>
      <c r="B45" s="66" t="s">
        <v>163</v>
      </c>
      <c r="C45" s="71" t="s">
        <v>231</v>
      </c>
      <c r="D45" s="15">
        <f>SUMIF('AB'!$A$4:$A$999,PJ!$A45,'AB'!C$4:C$999)</f>
        <v>0</v>
      </c>
      <c r="E45" s="15">
        <f>SUMIF('AB'!$A$4:$A$999,PJ!$A45,'AB'!D$4:D$999)</f>
        <v>0</v>
      </c>
      <c r="F45" s="15">
        <f>SUMIF(MF!$B$4:$B$999,PJ!$A45,MF!D$4:D$999)</f>
        <v>0</v>
      </c>
      <c r="G45" s="15">
        <f>SUMIF(MF!$B$4:$B$999,PJ!$A45,MF!E$4:E$999)</f>
        <v>0</v>
      </c>
      <c r="H45" s="15">
        <f t="shared" si="0"/>
        <v>0</v>
      </c>
      <c r="I45" s="15">
        <f t="shared" si="1"/>
        <v>0</v>
      </c>
      <c r="K45" s="33">
        <f t="shared" si="2"/>
        <v>0</v>
      </c>
      <c r="L45" s="33">
        <f t="shared" si="3"/>
        <v>0</v>
      </c>
      <c r="M45" s="33">
        <f t="shared" si="4"/>
        <v>0</v>
      </c>
      <c r="N45" s="33">
        <f t="shared" si="5"/>
        <v>0</v>
      </c>
    </row>
    <row r="46" spans="1:14" s="3" customFormat="1" ht="12">
      <c r="A46" s="70">
        <v>211</v>
      </c>
      <c r="B46" s="66" t="s">
        <v>164</v>
      </c>
      <c r="C46" s="71" t="s">
        <v>232</v>
      </c>
      <c r="D46" s="15">
        <f>SUMIF('AB'!$A$4:$A$999,PJ!$A46,'AB'!C$4:C$999)</f>
        <v>0</v>
      </c>
      <c r="E46" s="15">
        <f>SUMIF('AB'!$A$4:$A$999,PJ!$A46,'AB'!D$4:D$999)</f>
        <v>0</v>
      </c>
      <c r="F46" s="15">
        <f>SUMIF(MF!$B$4:$B$999,PJ!$A46,MF!D$4:D$999)</f>
        <v>0</v>
      </c>
      <c r="G46" s="15">
        <f>SUMIF(MF!$B$4:$B$999,PJ!$A46,MF!E$4:E$999)</f>
        <v>0</v>
      </c>
      <c r="H46" s="15">
        <f t="shared" si="0"/>
        <v>0</v>
      </c>
      <c r="I46" s="15">
        <f t="shared" si="1"/>
        <v>0</v>
      </c>
      <c r="K46" s="33">
        <f t="shared" si="2"/>
        <v>0</v>
      </c>
      <c r="L46" s="33">
        <f t="shared" si="3"/>
        <v>0</v>
      </c>
      <c r="M46" s="33">
        <f t="shared" si="4"/>
        <v>0</v>
      </c>
      <c r="N46" s="33">
        <f t="shared" si="5"/>
        <v>0</v>
      </c>
    </row>
    <row r="47" spans="1:14" s="3" customFormat="1" ht="12">
      <c r="A47" s="70">
        <v>212</v>
      </c>
      <c r="B47" s="66" t="s">
        <v>165</v>
      </c>
      <c r="C47" s="71" t="s">
        <v>233</v>
      </c>
      <c r="D47" s="15">
        <f>SUMIF('AB'!$A$4:$A$999,PJ!$A47,'AB'!C$4:C$999)</f>
        <v>0</v>
      </c>
      <c r="E47" s="15">
        <f>SUMIF('AB'!$A$4:$A$999,PJ!$A47,'AB'!D$4:D$999)</f>
        <v>0</v>
      </c>
      <c r="F47" s="15">
        <f>SUMIF(MF!$B$4:$B$999,PJ!$A47,MF!D$4:D$999)</f>
        <v>0</v>
      </c>
      <c r="G47" s="15">
        <f>SUMIF(MF!$B$4:$B$999,PJ!$A47,MF!E$4:E$999)</f>
        <v>0</v>
      </c>
      <c r="H47" s="15">
        <f t="shared" si="0"/>
        <v>0</v>
      </c>
      <c r="I47" s="15">
        <f t="shared" si="1"/>
        <v>0</v>
      </c>
      <c r="K47" s="33">
        <f t="shared" si="2"/>
        <v>0</v>
      </c>
      <c r="L47" s="33">
        <f t="shared" si="3"/>
        <v>0</v>
      </c>
      <c r="M47" s="33">
        <f t="shared" si="4"/>
        <v>0</v>
      </c>
      <c r="N47" s="33">
        <f t="shared" si="5"/>
        <v>0</v>
      </c>
    </row>
    <row r="48" spans="1:14" s="3" customFormat="1" ht="12">
      <c r="A48" s="70">
        <v>213</v>
      </c>
      <c r="B48" s="66" t="s">
        <v>166</v>
      </c>
      <c r="C48" s="71" t="s">
        <v>234</v>
      </c>
      <c r="D48" s="15">
        <f>SUMIF('AB'!$A$4:$A$999,PJ!$A48,'AB'!C$4:C$999)</f>
        <v>0</v>
      </c>
      <c r="E48" s="15">
        <f>SUMIF('AB'!$A$4:$A$999,PJ!$A48,'AB'!D$4:D$999)</f>
        <v>0</v>
      </c>
      <c r="F48" s="15">
        <f>SUMIF(MF!$B$4:$B$999,PJ!$A48,MF!D$4:D$999)</f>
        <v>0</v>
      </c>
      <c r="G48" s="15">
        <f>SUMIF(MF!$B$4:$B$999,PJ!$A48,MF!E$4:E$999)</f>
        <v>0</v>
      </c>
      <c r="H48" s="15">
        <f t="shared" si="0"/>
        <v>0</v>
      </c>
      <c r="I48" s="15">
        <f t="shared" si="1"/>
        <v>0</v>
      </c>
      <c r="K48" s="33">
        <f t="shared" si="2"/>
        <v>0</v>
      </c>
      <c r="L48" s="33">
        <f t="shared" si="3"/>
        <v>0</v>
      </c>
      <c r="M48" s="33">
        <f t="shared" si="4"/>
        <v>0</v>
      </c>
      <c r="N48" s="33">
        <f t="shared" si="5"/>
        <v>0</v>
      </c>
    </row>
    <row r="49" spans="1:14" s="3" customFormat="1" ht="12">
      <c r="A49" s="70">
        <v>220</v>
      </c>
      <c r="B49" s="66" t="s">
        <v>167</v>
      </c>
      <c r="C49" s="71" t="s">
        <v>235</v>
      </c>
      <c r="D49" s="15">
        <f>SUMIF('AB'!$A$4:$A$999,PJ!$A49,'AB'!C$4:C$999)</f>
        <v>0</v>
      </c>
      <c r="E49" s="15">
        <f>SUMIF('AB'!$A$4:$A$999,PJ!$A49,'AB'!D$4:D$999)</f>
        <v>0</v>
      </c>
      <c r="F49" s="15">
        <f>SUMIF(MF!$B$4:$B$999,PJ!$A49,MF!D$4:D$999)</f>
        <v>0</v>
      </c>
      <c r="G49" s="15">
        <f>SUMIF(MF!$B$4:$B$999,PJ!$A49,MF!E$4:E$999)</f>
        <v>0</v>
      </c>
      <c r="H49" s="15">
        <f t="shared" si="0"/>
        <v>0</v>
      </c>
      <c r="I49" s="15">
        <f t="shared" si="1"/>
        <v>0</v>
      </c>
      <c r="K49" s="33">
        <f t="shared" si="2"/>
        <v>0</v>
      </c>
      <c r="L49" s="33">
        <f t="shared" si="3"/>
        <v>0</v>
      </c>
      <c r="M49" s="33">
        <f t="shared" si="4"/>
        <v>0</v>
      </c>
      <c r="N49" s="33">
        <f t="shared" si="5"/>
        <v>0</v>
      </c>
    </row>
    <row r="50" spans="1:14" s="3" customFormat="1" ht="12">
      <c r="A50" s="70">
        <v>221</v>
      </c>
      <c r="B50" s="66" t="s">
        <v>168</v>
      </c>
      <c r="C50" s="71" t="s">
        <v>236</v>
      </c>
      <c r="D50" s="15">
        <f>SUMIF('AB'!$A$4:$A$999,PJ!$A50,'AB'!C$4:C$999)</f>
        <v>0</v>
      </c>
      <c r="E50" s="15">
        <f>SUMIF('AB'!$A$4:$A$999,PJ!$A50,'AB'!D$4:D$999)</f>
        <v>0</v>
      </c>
      <c r="F50" s="15">
        <f>SUMIF(MF!$B$4:$B$999,PJ!$A50,MF!D$4:D$999)</f>
        <v>0</v>
      </c>
      <c r="G50" s="15">
        <f>SUMIF(MF!$B$4:$B$999,PJ!$A50,MF!E$4:E$999)</f>
        <v>0</v>
      </c>
      <c r="H50" s="15">
        <f t="shared" si="0"/>
        <v>0</v>
      </c>
      <c r="I50" s="15">
        <f t="shared" si="1"/>
        <v>0</v>
      </c>
      <c r="K50" s="33">
        <f t="shared" si="2"/>
        <v>0</v>
      </c>
      <c r="L50" s="33">
        <f t="shared" si="3"/>
        <v>0</v>
      </c>
      <c r="M50" s="33">
        <f t="shared" si="4"/>
        <v>0</v>
      </c>
      <c r="N50" s="33">
        <f t="shared" si="5"/>
        <v>0</v>
      </c>
    </row>
    <row r="51" spans="1:14" s="3" customFormat="1" ht="12">
      <c r="A51" s="70">
        <v>222</v>
      </c>
      <c r="B51" s="66" t="s">
        <v>169</v>
      </c>
      <c r="C51" s="71" t="s">
        <v>237</v>
      </c>
      <c r="D51" s="15">
        <f>SUMIF('AB'!$A$4:$A$999,PJ!$A51,'AB'!C$4:C$999)</f>
        <v>0</v>
      </c>
      <c r="E51" s="15">
        <f>SUMIF('AB'!$A$4:$A$999,PJ!$A51,'AB'!D$4:D$999)</f>
        <v>0</v>
      </c>
      <c r="F51" s="15">
        <f>SUMIF(MF!$B$4:$B$999,PJ!$A51,MF!D$4:D$999)</f>
        <v>0</v>
      </c>
      <c r="G51" s="15">
        <f>SUMIF(MF!$B$4:$B$999,PJ!$A51,MF!E$4:E$999)</f>
        <v>0</v>
      </c>
      <c r="H51" s="15">
        <f t="shared" si="0"/>
        <v>0</v>
      </c>
      <c r="I51" s="15">
        <f t="shared" si="1"/>
        <v>0</v>
      </c>
      <c r="K51" s="33">
        <f t="shared" si="2"/>
        <v>0</v>
      </c>
      <c r="L51" s="33">
        <f t="shared" si="3"/>
        <v>0</v>
      </c>
      <c r="M51" s="33">
        <f t="shared" si="4"/>
        <v>0</v>
      </c>
      <c r="N51" s="33">
        <f t="shared" si="5"/>
        <v>0</v>
      </c>
    </row>
    <row r="52" spans="1:14" s="3" customFormat="1" ht="12">
      <c r="A52" s="70">
        <v>230</v>
      </c>
      <c r="B52" s="66" t="s">
        <v>170</v>
      </c>
      <c r="C52" s="71" t="s">
        <v>238</v>
      </c>
      <c r="D52" s="15">
        <f>SUMIF('AB'!$A$4:$A$999,PJ!$A52,'AB'!C$4:C$999)</f>
        <v>0</v>
      </c>
      <c r="E52" s="15">
        <f>SUMIF('AB'!$A$4:$A$999,PJ!$A52,'AB'!D$4:D$999)</f>
        <v>0</v>
      </c>
      <c r="F52" s="15">
        <f>SUMIF(MF!$B$4:$B$999,PJ!$A52,MF!D$4:D$999)</f>
        <v>0</v>
      </c>
      <c r="G52" s="15">
        <f>SUMIF(MF!$B$4:$B$999,PJ!$A52,MF!E$4:E$999)</f>
        <v>0</v>
      </c>
      <c r="H52" s="15">
        <f t="shared" si="0"/>
        <v>0</v>
      </c>
      <c r="I52" s="15">
        <f t="shared" si="1"/>
        <v>0</v>
      </c>
      <c r="K52" s="33">
        <f t="shared" si="2"/>
        <v>0</v>
      </c>
      <c r="L52" s="33">
        <f t="shared" si="3"/>
        <v>0</v>
      </c>
      <c r="M52" s="33">
        <f t="shared" si="4"/>
        <v>0</v>
      </c>
      <c r="N52" s="33">
        <f t="shared" si="5"/>
        <v>0</v>
      </c>
    </row>
    <row r="53" spans="1:14" s="3" customFormat="1" ht="12">
      <c r="A53" s="70">
        <v>231</v>
      </c>
      <c r="B53" s="66" t="s">
        <v>171</v>
      </c>
      <c r="C53" s="71" t="s">
        <v>239</v>
      </c>
      <c r="D53" s="15">
        <f>SUMIF('AB'!$A$4:$A$999,PJ!$A53,'AB'!C$4:C$999)</f>
        <v>0</v>
      </c>
      <c r="E53" s="15">
        <f>SUMIF('AB'!$A$4:$A$999,PJ!$A53,'AB'!D$4:D$999)</f>
        <v>0</v>
      </c>
      <c r="F53" s="15">
        <f>SUMIF(MF!$B$4:$B$999,PJ!$A53,MF!D$4:D$999)</f>
        <v>0</v>
      </c>
      <c r="G53" s="15">
        <f>SUMIF(MF!$B$4:$B$999,PJ!$A53,MF!E$4:E$999)</f>
        <v>0</v>
      </c>
      <c r="H53" s="15">
        <f t="shared" si="0"/>
        <v>0</v>
      </c>
      <c r="I53" s="15">
        <f t="shared" si="1"/>
        <v>0</v>
      </c>
      <c r="K53" s="33">
        <f t="shared" si="2"/>
        <v>0</v>
      </c>
      <c r="L53" s="33">
        <f t="shared" si="3"/>
        <v>0</v>
      </c>
      <c r="M53" s="33">
        <f t="shared" si="4"/>
        <v>0</v>
      </c>
      <c r="N53" s="33">
        <f t="shared" si="5"/>
        <v>0</v>
      </c>
    </row>
    <row r="54" spans="1:14" s="3" customFormat="1" ht="12">
      <c r="A54" s="70">
        <v>232</v>
      </c>
      <c r="B54" s="66" t="s">
        <v>172</v>
      </c>
      <c r="C54" s="71" t="s">
        <v>240</v>
      </c>
      <c r="D54" s="15">
        <f>SUMIF('AB'!$A$4:$A$999,PJ!$A54,'AB'!C$4:C$999)</f>
        <v>0</v>
      </c>
      <c r="E54" s="15">
        <f>SUMIF('AB'!$A$4:$A$999,PJ!$A54,'AB'!D$4:D$999)</f>
        <v>0</v>
      </c>
      <c r="F54" s="15">
        <f>SUMIF(MF!$B$4:$B$999,PJ!$A54,MF!D$4:D$999)</f>
        <v>0</v>
      </c>
      <c r="G54" s="15">
        <f>SUMIF(MF!$B$4:$B$999,PJ!$A54,MF!E$4:E$999)</f>
        <v>0</v>
      </c>
      <c r="H54" s="15">
        <f t="shared" si="0"/>
        <v>0</v>
      </c>
      <c r="I54" s="15">
        <f t="shared" si="1"/>
        <v>0</v>
      </c>
      <c r="K54" s="33">
        <f t="shared" si="2"/>
        <v>0</v>
      </c>
      <c r="L54" s="33">
        <f t="shared" si="3"/>
        <v>0</v>
      </c>
      <c r="M54" s="33">
        <f t="shared" si="4"/>
        <v>0</v>
      </c>
      <c r="N54" s="33">
        <f t="shared" si="5"/>
        <v>0</v>
      </c>
    </row>
    <row r="55" spans="1:14" s="3" customFormat="1" ht="12">
      <c r="A55" s="70">
        <v>233</v>
      </c>
      <c r="B55" s="66" t="s">
        <v>173</v>
      </c>
      <c r="C55" s="71" t="s">
        <v>241</v>
      </c>
      <c r="D55" s="15">
        <f>SUMIF('AB'!$A$4:$A$999,PJ!$A55,'AB'!C$4:C$999)</f>
        <v>0</v>
      </c>
      <c r="E55" s="15">
        <f>SUMIF('AB'!$A$4:$A$999,PJ!$A55,'AB'!D$4:D$999)</f>
        <v>0</v>
      </c>
      <c r="F55" s="15">
        <f>SUMIF(MF!$B$4:$B$999,PJ!$A55,MF!D$4:D$999)</f>
        <v>0</v>
      </c>
      <c r="G55" s="15">
        <f>SUMIF(MF!$B$4:$B$999,PJ!$A55,MF!E$4:E$999)</f>
        <v>0</v>
      </c>
      <c r="H55" s="15">
        <f t="shared" si="0"/>
        <v>0</v>
      </c>
      <c r="I55" s="15">
        <f t="shared" si="1"/>
        <v>0</v>
      </c>
      <c r="K55" s="33">
        <f t="shared" si="2"/>
        <v>0</v>
      </c>
      <c r="L55" s="33">
        <f t="shared" si="3"/>
        <v>0</v>
      </c>
      <c r="M55" s="33">
        <f t="shared" si="4"/>
        <v>0</v>
      </c>
      <c r="N55" s="33">
        <f t="shared" si="5"/>
        <v>0</v>
      </c>
    </row>
    <row r="56" spans="1:14" s="3" customFormat="1" ht="12">
      <c r="A56" s="70">
        <v>234</v>
      </c>
      <c r="B56" s="66" t="s">
        <v>174</v>
      </c>
      <c r="C56" s="71" t="s">
        <v>242</v>
      </c>
      <c r="D56" s="15">
        <f>SUMIF('AB'!$A$4:$A$999,PJ!$A56,'AB'!C$4:C$999)</f>
        <v>0</v>
      </c>
      <c r="E56" s="15">
        <f>SUMIF('AB'!$A$4:$A$999,PJ!$A56,'AB'!D$4:D$999)</f>
        <v>0</v>
      </c>
      <c r="F56" s="15">
        <f>SUMIF(MF!$B$4:$B$999,PJ!$A56,MF!D$4:D$999)</f>
        <v>0</v>
      </c>
      <c r="G56" s="15">
        <f>SUMIF(MF!$B$4:$B$999,PJ!$A56,MF!E$4:E$999)</f>
        <v>0</v>
      </c>
      <c r="H56" s="15">
        <f t="shared" si="0"/>
        <v>0</v>
      </c>
      <c r="I56" s="15">
        <f t="shared" si="1"/>
        <v>0</v>
      </c>
      <c r="K56" s="33">
        <f t="shared" si="2"/>
        <v>0</v>
      </c>
      <c r="L56" s="33">
        <f t="shared" si="3"/>
        <v>0</v>
      </c>
      <c r="M56" s="33">
        <f t="shared" si="4"/>
        <v>0</v>
      </c>
      <c r="N56" s="33">
        <f t="shared" si="5"/>
        <v>0</v>
      </c>
    </row>
    <row r="57" spans="1:14" s="3" customFormat="1" ht="12">
      <c r="A57" s="70">
        <v>235</v>
      </c>
      <c r="B57" s="66" t="s">
        <v>175</v>
      </c>
      <c r="C57" s="71" t="s">
        <v>243</v>
      </c>
      <c r="D57" s="15">
        <f>SUMIF('AB'!$A$4:$A$999,PJ!$A57,'AB'!C$4:C$999)</f>
        <v>0</v>
      </c>
      <c r="E57" s="15">
        <f>SUMIF('AB'!$A$4:$A$999,PJ!$A57,'AB'!D$4:D$999)</f>
        <v>0</v>
      </c>
      <c r="F57" s="15">
        <f>SUMIF(MF!$B$4:$B$999,PJ!$A57,MF!D$4:D$999)</f>
        <v>0</v>
      </c>
      <c r="G57" s="15">
        <f>SUMIF(MF!$B$4:$B$999,PJ!$A57,MF!E$4:E$999)</f>
        <v>0</v>
      </c>
      <c r="H57" s="15">
        <f t="shared" si="0"/>
        <v>0</v>
      </c>
      <c r="I57" s="15">
        <f t="shared" si="1"/>
        <v>0</v>
      </c>
      <c r="K57" s="33">
        <f t="shared" si="2"/>
        <v>0</v>
      </c>
      <c r="L57" s="33">
        <f t="shared" si="3"/>
        <v>0</v>
      </c>
      <c r="M57" s="33">
        <f t="shared" si="4"/>
        <v>0</v>
      </c>
      <c r="N57" s="33">
        <f t="shared" si="5"/>
        <v>0</v>
      </c>
    </row>
    <row r="58" spans="1:14" s="3" customFormat="1" ht="12">
      <c r="A58" s="70">
        <v>236</v>
      </c>
      <c r="B58" s="66" t="s">
        <v>176</v>
      </c>
      <c r="C58" s="71" t="s">
        <v>244</v>
      </c>
      <c r="D58" s="15">
        <f>SUMIF('AB'!$A$4:$A$999,PJ!$A58,'AB'!C$4:C$999)</f>
        <v>0</v>
      </c>
      <c r="E58" s="15">
        <f>SUMIF('AB'!$A$4:$A$999,PJ!$A58,'AB'!D$4:D$999)</f>
        <v>0</v>
      </c>
      <c r="F58" s="15">
        <f>SUMIF(MF!$B$4:$B$999,PJ!$A58,MF!D$4:D$999)</f>
        <v>0</v>
      </c>
      <c r="G58" s="15">
        <f>SUMIF(MF!$B$4:$B$999,PJ!$A58,MF!E$4:E$999)</f>
        <v>0</v>
      </c>
      <c r="H58" s="15">
        <f t="shared" si="0"/>
        <v>0</v>
      </c>
      <c r="I58" s="15">
        <f t="shared" si="1"/>
        <v>0</v>
      </c>
      <c r="K58" s="33">
        <f t="shared" si="2"/>
        <v>0</v>
      </c>
      <c r="L58" s="33">
        <f t="shared" si="3"/>
        <v>0</v>
      </c>
      <c r="M58" s="33">
        <f t="shared" si="4"/>
        <v>0</v>
      </c>
      <c r="N58" s="33">
        <f t="shared" si="5"/>
        <v>0</v>
      </c>
    </row>
    <row r="59" spans="1:14" s="3" customFormat="1" ht="12">
      <c r="A59" s="70">
        <v>237</v>
      </c>
      <c r="B59" s="66" t="s">
        <v>177</v>
      </c>
      <c r="C59" s="71" t="s">
        <v>245</v>
      </c>
      <c r="D59" s="15">
        <f>SUMIF('AB'!$A$4:$A$999,PJ!$A59,'AB'!C$4:C$999)</f>
        <v>0</v>
      </c>
      <c r="E59" s="15">
        <f>SUMIF('AB'!$A$4:$A$999,PJ!$A59,'AB'!D$4:D$999)</f>
        <v>0</v>
      </c>
      <c r="F59" s="15">
        <f>SUMIF(MF!$B$4:$B$999,PJ!$A59,MF!D$4:D$999)</f>
        <v>0</v>
      </c>
      <c r="G59" s="15">
        <f>SUMIF(MF!$B$4:$B$999,PJ!$A59,MF!E$4:E$999)</f>
        <v>0</v>
      </c>
      <c r="H59" s="15">
        <f t="shared" si="0"/>
        <v>0</v>
      </c>
      <c r="I59" s="15">
        <f t="shared" si="1"/>
        <v>0</v>
      </c>
      <c r="K59" s="33">
        <f t="shared" si="2"/>
        <v>0</v>
      </c>
      <c r="L59" s="33">
        <f t="shared" si="3"/>
        <v>0</v>
      </c>
      <c r="M59" s="33">
        <f t="shared" si="4"/>
        <v>0</v>
      </c>
      <c r="N59" s="33">
        <f t="shared" si="5"/>
        <v>0</v>
      </c>
    </row>
    <row r="60" spans="1:14" s="3" customFormat="1" ht="12">
      <c r="A60" s="70">
        <v>238</v>
      </c>
      <c r="B60" s="66" t="s">
        <v>178</v>
      </c>
      <c r="C60" s="71" t="s">
        <v>246</v>
      </c>
      <c r="D60" s="15">
        <f>SUMIF('AB'!$A$4:$A$999,PJ!$A60,'AB'!C$4:C$999)</f>
        <v>0</v>
      </c>
      <c r="E60" s="15">
        <f>SUMIF('AB'!$A$4:$A$999,PJ!$A60,'AB'!D$4:D$999)</f>
        <v>0</v>
      </c>
      <c r="F60" s="15">
        <f>SUMIF(MF!$B$4:$B$999,PJ!$A60,MF!D$4:D$999)</f>
        <v>0</v>
      </c>
      <c r="G60" s="15">
        <f>SUMIF(MF!$B$4:$B$999,PJ!$A60,MF!E$4:E$999)</f>
        <v>0</v>
      </c>
      <c r="H60" s="15">
        <f t="shared" si="0"/>
        <v>0</v>
      </c>
      <c r="I60" s="15">
        <f t="shared" si="1"/>
        <v>0</v>
      </c>
      <c r="K60" s="33">
        <f t="shared" si="2"/>
        <v>0</v>
      </c>
      <c r="L60" s="33">
        <f t="shared" si="3"/>
        <v>0</v>
      </c>
      <c r="M60" s="33">
        <f t="shared" si="4"/>
        <v>0</v>
      </c>
      <c r="N60" s="33">
        <f t="shared" si="5"/>
        <v>0</v>
      </c>
    </row>
    <row r="61" spans="1:14" s="3" customFormat="1" ht="12">
      <c r="A61" s="70">
        <v>239</v>
      </c>
      <c r="B61" s="66" t="s">
        <v>179</v>
      </c>
      <c r="C61" s="71" t="s">
        <v>247</v>
      </c>
      <c r="D61" s="15">
        <f>SUMIF('AB'!$A$4:$A$999,PJ!$A61,'AB'!C$4:C$999)</f>
        <v>0</v>
      </c>
      <c r="E61" s="15">
        <f>SUMIF('AB'!$A$4:$A$999,PJ!$A61,'AB'!D$4:D$999)</f>
        <v>0</v>
      </c>
      <c r="F61" s="15">
        <f>SUMIF(MF!$B$4:$B$999,PJ!$A61,MF!D$4:D$999)</f>
        <v>0</v>
      </c>
      <c r="G61" s="15">
        <f>SUMIF(MF!$B$4:$B$999,PJ!$A61,MF!E$4:E$999)</f>
        <v>0</v>
      </c>
      <c r="H61" s="15">
        <f t="shared" si="0"/>
        <v>0</v>
      </c>
      <c r="I61" s="15">
        <f t="shared" si="1"/>
        <v>0</v>
      </c>
      <c r="K61" s="33">
        <f t="shared" si="2"/>
        <v>0</v>
      </c>
      <c r="L61" s="33">
        <f t="shared" si="3"/>
        <v>0</v>
      </c>
      <c r="M61" s="33">
        <f t="shared" si="4"/>
        <v>0</v>
      </c>
      <c r="N61" s="33">
        <f t="shared" si="5"/>
        <v>0</v>
      </c>
    </row>
    <row r="62" spans="1:14" s="3" customFormat="1" ht="12">
      <c r="A62" s="70">
        <v>300</v>
      </c>
      <c r="B62" s="66" t="s">
        <v>180</v>
      </c>
      <c r="C62" s="71" t="s">
        <v>248</v>
      </c>
      <c r="D62" s="15">
        <f>SUMIF('AB'!$A$4:$A$999,PJ!$A62,'AB'!C$4:C$999)</f>
        <v>0</v>
      </c>
      <c r="E62" s="15">
        <f>SUMIF('AB'!$A$4:$A$999,PJ!$A62,'AB'!D$4:D$999)</f>
        <v>0</v>
      </c>
      <c r="F62" s="15">
        <f>SUMIF(MF!$B$4:$B$999,PJ!$A62,MF!D$4:D$999)</f>
        <v>0</v>
      </c>
      <c r="G62" s="15">
        <f>SUMIF(MF!$B$4:$B$999,PJ!$A62,MF!E$4:E$999)</f>
        <v>0</v>
      </c>
      <c r="H62" s="15">
        <f t="shared" si="0"/>
        <v>0</v>
      </c>
      <c r="I62" s="15">
        <f t="shared" si="1"/>
        <v>0</v>
      </c>
      <c r="K62" s="33">
        <f t="shared" si="2"/>
        <v>0</v>
      </c>
      <c r="L62" s="33">
        <f t="shared" si="3"/>
        <v>0</v>
      </c>
      <c r="M62" s="33">
        <f t="shared" si="4"/>
        <v>0</v>
      </c>
      <c r="N62" s="33">
        <f t="shared" si="5"/>
        <v>0</v>
      </c>
    </row>
    <row r="63" spans="1:14" s="3" customFormat="1" ht="12">
      <c r="A63" s="70">
        <v>301</v>
      </c>
      <c r="B63" s="66" t="s">
        <v>181</v>
      </c>
      <c r="C63" s="71" t="s">
        <v>249</v>
      </c>
      <c r="D63" s="15">
        <f>SUMIF('AB'!$A$4:$A$999,PJ!$A63,'AB'!C$4:C$999)</f>
        <v>0</v>
      </c>
      <c r="E63" s="15">
        <f>SUMIF('AB'!$A$4:$A$999,PJ!$A63,'AB'!D$4:D$999)</f>
        <v>0</v>
      </c>
      <c r="F63" s="15">
        <f>SUMIF(MF!$B$4:$B$999,PJ!$A63,MF!D$4:D$999)</f>
        <v>0</v>
      </c>
      <c r="G63" s="15">
        <f>SUMIF(MF!$B$4:$B$999,PJ!$A63,MF!E$4:E$999)</f>
        <v>0</v>
      </c>
      <c r="H63" s="15">
        <f t="shared" si="0"/>
        <v>0</v>
      </c>
      <c r="I63" s="15">
        <f t="shared" si="1"/>
        <v>0</v>
      </c>
      <c r="K63" s="33">
        <f t="shared" si="2"/>
        <v>0</v>
      </c>
      <c r="L63" s="33">
        <f t="shared" si="3"/>
        <v>0</v>
      </c>
      <c r="M63" s="33">
        <f t="shared" si="4"/>
        <v>0</v>
      </c>
      <c r="N63" s="33">
        <f t="shared" si="5"/>
        <v>0</v>
      </c>
    </row>
    <row r="64" spans="1:14" s="3" customFormat="1" ht="12">
      <c r="A64" s="70">
        <v>302</v>
      </c>
      <c r="B64" s="66" t="s">
        <v>182</v>
      </c>
      <c r="C64" s="71" t="s">
        <v>250</v>
      </c>
      <c r="D64" s="15">
        <f>SUMIF('AB'!$A$4:$A$999,PJ!$A64,'AB'!C$4:C$999)</f>
        <v>0</v>
      </c>
      <c r="E64" s="15">
        <f>SUMIF('AB'!$A$4:$A$999,PJ!$A64,'AB'!D$4:D$999)</f>
        <v>0</v>
      </c>
      <c r="F64" s="15">
        <f>SUMIF(MF!$B$4:$B$999,PJ!$A64,MF!D$4:D$999)</f>
        <v>0</v>
      </c>
      <c r="G64" s="15">
        <f>SUMIF(MF!$B$4:$B$999,PJ!$A64,MF!E$4:E$999)</f>
        <v>0</v>
      </c>
      <c r="H64" s="15">
        <f t="shared" si="0"/>
        <v>0</v>
      </c>
      <c r="I64" s="15">
        <f t="shared" si="1"/>
        <v>0</v>
      </c>
      <c r="K64" s="33">
        <f t="shared" si="2"/>
        <v>0</v>
      </c>
      <c r="L64" s="33">
        <f t="shared" si="3"/>
        <v>0</v>
      </c>
      <c r="M64" s="33">
        <f t="shared" si="4"/>
        <v>0</v>
      </c>
      <c r="N64" s="33">
        <f t="shared" si="5"/>
        <v>0</v>
      </c>
    </row>
    <row r="65" spans="1:14" s="3" customFormat="1" ht="12">
      <c r="A65" s="70">
        <v>303</v>
      </c>
      <c r="B65" s="66" t="s">
        <v>183</v>
      </c>
      <c r="C65" s="71" t="s">
        <v>251</v>
      </c>
      <c r="D65" s="15">
        <f>SUMIF('AB'!$A$4:$A$999,PJ!$A65,'AB'!C$4:C$999)</f>
        <v>0</v>
      </c>
      <c r="E65" s="15">
        <f>SUMIF('AB'!$A$4:$A$999,PJ!$A65,'AB'!D$4:D$999)</f>
        <v>0</v>
      </c>
      <c r="F65" s="15">
        <f>SUMIF(MF!$B$4:$B$999,PJ!$A65,MF!D$4:D$999)</f>
        <v>0</v>
      </c>
      <c r="G65" s="15">
        <f>SUMIF(MF!$B$4:$B$999,PJ!$A65,MF!E$4:E$999)</f>
        <v>0</v>
      </c>
      <c r="H65" s="15">
        <f t="shared" si="0"/>
        <v>0</v>
      </c>
      <c r="I65" s="15">
        <f t="shared" si="1"/>
        <v>0</v>
      </c>
      <c r="K65" s="33">
        <f t="shared" si="2"/>
        <v>0</v>
      </c>
      <c r="L65" s="33">
        <f t="shared" si="3"/>
        <v>0</v>
      </c>
      <c r="M65" s="33">
        <f t="shared" si="4"/>
        <v>0</v>
      </c>
      <c r="N65" s="33">
        <f t="shared" si="5"/>
        <v>0</v>
      </c>
    </row>
    <row r="66" spans="1:14" s="3" customFormat="1" ht="12">
      <c r="A66" s="70">
        <v>310</v>
      </c>
      <c r="B66" s="66" t="s">
        <v>184</v>
      </c>
      <c r="C66" s="71" t="s">
        <v>252</v>
      </c>
      <c r="D66" s="15">
        <f>SUMIF('AB'!$A$4:$A$999,PJ!$A66,'AB'!C$4:C$999)</f>
        <v>0</v>
      </c>
      <c r="E66" s="15">
        <f>SUMIF('AB'!$A$4:$A$999,PJ!$A66,'AB'!D$4:D$999)</f>
        <v>0</v>
      </c>
      <c r="F66" s="15">
        <f>SUMIF(MF!$B$4:$B$999,PJ!$A66,MF!D$4:D$999)</f>
        <v>0</v>
      </c>
      <c r="G66" s="15">
        <f>SUMIF(MF!$B$4:$B$999,PJ!$A66,MF!E$4:E$999)</f>
        <v>0</v>
      </c>
      <c r="H66" s="15">
        <f t="shared" si="0"/>
        <v>0</v>
      </c>
      <c r="I66" s="15">
        <f t="shared" si="1"/>
        <v>0</v>
      </c>
      <c r="K66" s="33">
        <f t="shared" si="2"/>
        <v>0</v>
      </c>
      <c r="L66" s="33">
        <f t="shared" si="3"/>
        <v>0</v>
      </c>
      <c r="M66" s="33">
        <f t="shared" si="4"/>
        <v>0</v>
      </c>
      <c r="N66" s="33">
        <f t="shared" si="5"/>
        <v>0</v>
      </c>
    </row>
    <row r="67" spans="1:14" s="3" customFormat="1" ht="12">
      <c r="A67" s="70">
        <v>311</v>
      </c>
      <c r="B67" s="66" t="s">
        <v>185</v>
      </c>
      <c r="C67" s="71" t="s">
        <v>253</v>
      </c>
      <c r="D67" s="15">
        <f>SUMIF('AB'!$A$4:$A$999,PJ!$A67,'AB'!C$4:C$999)</f>
        <v>0</v>
      </c>
      <c r="E67" s="15">
        <f>SUMIF('AB'!$A$4:$A$999,PJ!$A67,'AB'!D$4:D$999)</f>
        <v>0</v>
      </c>
      <c r="F67" s="15">
        <f>SUMIF(MF!$B$4:$B$999,PJ!$A67,MF!D$4:D$999)</f>
        <v>0</v>
      </c>
      <c r="G67" s="15">
        <f>SUMIF(MF!$B$4:$B$999,PJ!$A67,MF!E$4:E$999)</f>
        <v>0</v>
      </c>
      <c r="H67" s="15">
        <f t="shared" si="0"/>
        <v>0</v>
      </c>
      <c r="I67" s="15">
        <f t="shared" si="1"/>
        <v>0</v>
      </c>
      <c r="K67" s="33">
        <f t="shared" si="2"/>
        <v>0</v>
      </c>
      <c r="L67" s="33">
        <f t="shared" si="3"/>
        <v>0</v>
      </c>
      <c r="M67" s="33">
        <f t="shared" si="4"/>
        <v>0</v>
      </c>
      <c r="N67" s="33">
        <f t="shared" si="5"/>
        <v>0</v>
      </c>
    </row>
    <row r="68" spans="1:14" s="3" customFormat="1" ht="12">
      <c r="A68" s="70">
        <v>312</v>
      </c>
      <c r="B68" s="66" t="s">
        <v>186</v>
      </c>
      <c r="C68" s="71" t="s">
        <v>254</v>
      </c>
      <c r="D68" s="15">
        <f>SUMIF('AB'!$A$4:$A$999,PJ!$A68,'AB'!C$4:C$999)</f>
        <v>0</v>
      </c>
      <c r="E68" s="15">
        <f>SUMIF('AB'!$A$4:$A$999,PJ!$A68,'AB'!D$4:D$999)</f>
        <v>0</v>
      </c>
      <c r="F68" s="15">
        <f>SUMIF(MF!$B$4:$B$999,PJ!$A68,MF!D$4:D$999)</f>
        <v>0</v>
      </c>
      <c r="G68" s="15">
        <f>SUMIF(MF!$B$4:$B$999,PJ!$A68,MF!E$4:E$999)</f>
        <v>0</v>
      </c>
      <c r="H68" s="15">
        <f t="shared" si="0"/>
        <v>0</v>
      </c>
      <c r="I68" s="15">
        <f t="shared" si="1"/>
        <v>0</v>
      </c>
      <c r="K68" s="33">
        <f t="shared" si="2"/>
        <v>0</v>
      </c>
      <c r="L68" s="33">
        <f t="shared" si="3"/>
        <v>0</v>
      </c>
      <c r="M68" s="33">
        <f t="shared" si="4"/>
        <v>0</v>
      </c>
      <c r="N68" s="33">
        <f t="shared" si="5"/>
        <v>0</v>
      </c>
    </row>
    <row r="69" spans="1:14" s="3" customFormat="1" ht="12">
      <c r="A69" s="70">
        <v>313</v>
      </c>
      <c r="B69" s="66" t="s">
        <v>187</v>
      </c>
      <c r="C69" s="71" t="s">
        <v>255</v>
      </c>
      <c r="D69" s="15">
        <f>SUMIF('AB'!$A$4:$A$999,PJ!$A69,'AB'!C$4:C$999)</f>
        <v>0</v>
      </c>
      <c r="E69" s="15">
        <f>SUMIF('AB'!$A$4:$A$999,PJ!$A69,'AB'!D$4:D$999)</f>
        <v>0</v>
      </c>
      <c r="F69" s="15">
        <f>SUMIF(MF!$B$4:$B$999,PJ!$A69,MF!D$4:D$999)</f>
        <v>0</v>
      </c>
      <c r="G69" s="15">
        <f>SUMIF(MF!$B$4:$B$999,PJ!$A69,MF!E$4:E$999)</f>
        <v>0</v>
      </c>
      <c r="H69" s="15">
        <f t="shared" si="0"/>
        <v>0</v>
      </c>
      <c r="I69" s="15">
        <f t="shared" si="1"/>
        <v>0</v>
      </c>
      <c r="K69" s="33">
        <f t="shared" si="2"/>
        <v>0</v>
      </c>
      <c r="L69" s="33">
        <f t="shared" si="3"/>
        <v>0</v>
      </c>
      <c r="M69" s="33">
        <f t="shared" si="4"/>
        <v>0</v>
      </c>
      <c r="N69" s="33">
        <f t="shared" si="5"/>
        <v>0</v>
      </c>
    </row>
    <row r="70" spans="1:14" s="3" customFormat="1" ht="12">
      <c r="A70" s="70">
        <v>314</v>
      </c>
      <c r="B70" s="66" t="s">
        <v>188</v>
      </c>
      <c r="C70" s="71" t="s">
        <v>256</v>
      </c>
      <c r="D70" s="15">
        <f>SUMIF('AB'!$A$4:$A$999,PJ!$A70,'AB'!C$4:C$999)</f>
        <v>0</v>
      </c>
      <c r="E70" s="15">
        <f>SUMIF('AB'!$A$4:$A$999,PJ!$A70,'AB'!D$4:D$999)</f>
        <v>0</v>
      </c>
      <c r="F70" s="15">
        <f>SUMIF(MF!$B$4:$B$999,PJ!$A70,MF!D$4:D$999)</f>
        <v>0</v>
      </c>
      <c r="G70" s="15">
        <f>SUMIF(MF!$B$4:$B$999,PJ!$A70,MF!E$4:E$999)</f>
        <v>0</v>
      </c>
      <c r="H70" s="15">
        <f t="shared" si="0"/>
        <v>0</v>
      </c>
      <c r="I70" s="15">
        <f t="shared" si="1"/>
        <v>0</v>
      </c>
      <c r="K70" s="33">
        <f t="shared" si="2"/>
        <v>0</v>
      </c>
      <c r="L70" s="33">
        <f t="shared" si="3"/>
        <v>0</v>
      </c>
      <c r="M70" s="33">
        <f t="shared" si="4"/>
        <v>0</v>
      </c>
      <c r="N70" s="33">
        <f t="shared" si="5"/>
        <v>0</v>
      </c>
    </row>
    <row r="71" spans="1:14" s="3" customFormat="1" ht="12">
      <c r="A71" s="70">
        <v>315</v>
      </c>
      <c r="B71" s="66" t="s">
        <v>189</v>
      </c>
      <c r="C71" s="71" t="s">
        <v>257</v>
      </c>
      <c r="D71" s="15">
        <f>SUMIF('AB'!$A$4:$A$999,PJ!$A71,'AB'!C$4:C$999)</f>
        <v>0</v>
      </c>
      <c r="E71" s="15">
        <f>SUMIF('AB'!$A$4:$A$999,PJ!$A71,'AB'!D$4:D$999)</f>
        <v>0</v>
      </c>
      <c r="F71" s="15">
        <f>SUMIF(MF!$B$4:$B$999,PJ!$A71,MF!D$4:D$999)</f>
        <v>0</v>
      </c>
      <c r="G71" s="15">
        <f>SUMIF(MF!$B$4:$B$999,PJ!$A71,MF!E$4:E$999)</f>
        <v>0</v>
      </c>
      <c r="H71" s="15">
        <f t="shared" si="0"/>
        <v>0</v>
      </c>
      <c r="I71" s="15">
        <f t="shared" si="1"/>
        <v>0</v>
      </c>
      <c r="K71" s="33">
        <f t="shared" si="2"/>
        <v>0</v>
      </c>
      <c r="L71" s="33">
        <f t="shared" si="3"/>
        <v>0</v>
      </c>
      <c r="M71" s="33">
        <f t="shared" si="4"/>
        <v>0</v>
      </c>
      <c r="N71" s="33">
        <f t="shared" si="5"/>
        <v>0</v>
      </c>
    </row>
    <row r="72" spans="1:14" s="3" customFormat="1" ht="12">
      <c r="A72" s="70">
        <v>316</v>
      </c>
      <c r="B72" s="66" t="s">
        <v>190</v>
      </c>
      <c r="C72" s="71" t="s">
        <v>258</v>
      </c>
      <c r="D72" s="15">
        <f>SUMIF('AB'!$A$4:$A$999,PJ!$A72,'AB'!C$4:C$999)</f>
        <v>0</v>
      </c>
      <c r="E72" s="15">
        <f>SUMIF('AB'!$A$4:$A$999,PJ!$A72,'AB'!D$4:D$999)</f>
        <v>0</v>
      </c>
      <c r="F72" s="15">
        <f>SUMIF(MF!$B$4:$B$999,PJ!$A72,MF!D$4:D$999)</f>
        <v>0</v>
      </c>
      <c r="G72" s="15">
        <f>SUMIF(MF!$B$4:$B$999,PJ!$A72,MF!E$4:E$999)</f>
        <v>0</v>
      </c>
      <c r="H72" s="15">
        <f t="shared" si="0"/>
        <v>0</v>
      </c>
      <c r="I72" s="15">
        <f t="shared" si="1"/>
        <v>0</v>
      </c>
      <c r="K72" s="33">
        <f aca="true" t="shared" si="6" ref="K72:K87">IF(LEFT($C72,1)="R",H72,0)</f>
        <v>0</v>
      </c>
      <c r="L72" s="33">
        <f aca="true" t="shared" si="7" ref="L72:L87">IF(LEFT($C72,1)="R",I72,0)</f>
        <v>0</v>
      </c>
      <c r="M72" s="33">
        <f aca="true" t="shared" si="8" ref="M72:M87">IF(OR(LEFT($C72,1)="E",LEFT($C72,1)="S")=TRUE,H72,0)</f>
        <v>0</v>
      </c>
      <c r="N72" s="33">
        <f aca="true" t="shared" si="9" ref="N72:N87">IF(OR(LEFT($C72,1)="E",LEFT($C72,1)="S")=TRUE,I72,0)</f>
        <v>0</v>
      </c>
    </row>
    <row r="73" spans="1:14" s="3" customFormat="1" ht="12">
      <c r="A73" s="70">
        <v>317</v>
      </c>
      <c r="B73" s="66" t="s">
        <v>191</v>
      </c>
      <c r="C73" s="71" t="s">
        <v>259</v>
      </c>
      <c r="D73" s="15">
        <f>SUMIF('AB'!$A$4:$A$999,PJ!$A73,'AB'!C$4:C$999)</f>
        <v>0</v>
      </c>
      <c r="E73" s="15">
        <f>SUMIF('AB'!$A$4:$A$999,PJ!$A73,'AB'!D$4:D$999)</f>
        <v>0</v>
      </c>
      <c r="F73" s="15">
        <f>SUMIF(MF!$B$4:$B$999,PJ!$A73,MF!D$4:D$999)</f>
        <v>0</v>
      </c>
      <c r="G73" s="15">
        <f>SUMIF(MF!$B$4:$B$999,PJ!$A73,MF!E$4:E$999)</f>
        <v>0</v>
      </c>
      <c r="H73" s="15">
        <f aca="true" t="shared" si="10" ref="H73:H87">+F73+D73</f>
        <v>0</v>
      </c>
      <c r="I73" s="15">
        <f aca="true" t="shared" si="11" ref="I73:I87">+G73+E73</f>
        <v>0</v>
      </c>
      <c r="K73" s="33">
        <f t="shared" si="6"/>
        <v>0</v>
      </c>
      <c r="L73" s="33">
        <f t="shared" si="7"/>
        <v>0</v>
      </c>
      <c r="M73" s="33">
        <f t="shared" si="8"/>
        <v>0</v>
      </c>
      <c r="N73" s="33">
        <f t="shared" si="9"/>
        <v>0</v>
      </c>
    </row>
    <row r="74" spans="1:14" s="3" customFormat="1" ht="12">
      <c r="A74" s="70">
        <v>320</v>
      </c>
      <c r="B74" s="66" t="s">
        <v>192</v>
      </c>
      <c r="C74" s="71" t="s">
        <v>260</v>
      </c>
      <c r="D74" s="15">
        <f>SUMIF('AB'!$A$4:$A$999,PJ!$A74,'AB'!C$4:C$999)</f>
        <v>0</v>
      </c>
      <c r="E74" s="15">
        <f>SUMIF('AB'!$A$4:$A$999,PJ!$A74,'AB'!D$4:D$999)</f>
        <v>0</v>
      </c>
      <c r="F74" s="15">
        <f>SUMIF(MF!$B$4:$B$999,PJ!$A74,MF!D$4:D$999)</f>
        <v>0</v>
      </c>
      <c r="G74" s="15">
        <f>SUMIF(MF!$B$4:$B$999,PJ!$A74,MF!E$4:E$999)</f>
        <v>0</v>
      </c>
      <c r="H74" s="15">
        <f t="shared" si="10"/>
        <v>0</v>
      </c>
      <c r="I74" s="15">
        <f t="shared" si="11"/>
        <v>0</v>
      </c>
      <c r="K74" s="33">
        <f t="shared" si="6"/>
        <v>0</v>
      </c>
      <c r="L74" s="33">
        <f t="shared" si="7"/>
        <v>0</v>
      </c>
      <c r="M74" s="33">
        <f t="shared" si="8"/>
        <v>0</v>
      </c>
      <c r="N74" s="33">
        <f t="shared" si="9"/>
        <v>0</v>
      </c>
    </row>
    <row r="75" spans="1:14" s="3" customFormat="1" ht="12">
      <c r="A75" s="70">
        <v>321</v>
      </c>
      <c r="B75" s="66" t="s">
        <v>193</v>
      </c>
      <c r="C75" s="71" t="s">
        <v>261</v>
      </c>
      <c r="D75" s="15">
        <f>SUMIF('AB'!$A$4:$A$999,PJ!$A75,'AB'!C$4:C$999)</f>
        <v>0</v>
      </c>
      <c r="E75" s="15">
        <f>SUMIF('AB'!$A$4:$A$999,PJ!$A75,'AB'!D$4:D$999)</f>
        <v>0</v>
      </c>
      <c r="F75" s="15">
        <f>SUMIF(MF!$B$4:$B$999,PJ!$A75,MF!D$4:D$999)</f>
        <v>0</v>
      </c>
      <c r="G75" s="15">
        <f>SUMIF(MF!$B$4:$B$999,PJ!$A75,MF!E$4:E$999)</f>
        <v>0</v>
      </c>
      <c r="H75" s="15">
        <f t="shared" si="10"/>
        <v>0</v>
      </c>
      <c r="I75" s="15">
        <f t="shared" si="11"/>
        <v>0</v>
      </c>
      <c r="K75" s="33">
        <f t="shared" si="6"/>
        <v>0</v>
      </c>
      <c r="L75" s="33">
        <f t="shared" si="7"/>
        <v>0</v>
      </c>
      <c r="M75" s="33">
        <f t="shared" si="8"/>
        <v>0</v>
      </c>
      <c r="N75" s="33">
        <f t="shared" si="9"/>
        <v>0</v>
      </c>
    </row>
    <row r="76" spans="1:14" s="3" customFormat="1" ht="12">
      <c r="A76" s="70">
        <v>322</v>
      </c>
      <c r="B76" s="66" t="s">
        <v>194</v>
      </c>
      <c r="C76" s="71" t="s">
        <v>262</v>
      </c>
      <c r="D76" s="15">
        <f>SUMIF('AB'!$A$4:$A$999,PJ!$A76,'AB'!C$4:C$999)</f>
        <v>0</v>
      </c>
      <c r="E76" s="15">
        <f>SUMIF('AB'!$A$4:$A$999,PJ!$A76,'AB'!D$4:D$999)</f>
        <v>0</v>
      </c>
      <c r="F76" s="15">
        <f>SUMIF(MF!$B$4:$B$999,PJ!$A76,MF!D$4:D$999)</f>
        <v>0</v>
      </c>
      <c r="G76" s="15">
        <f>SUMIF(MF!$B$4:$B$999,PJ!$A76,MF!E$4:E$999)</f>
        <v>0</v>
      </c>
      <c r="H76" s="15">
        <f t="shared" si="10"/>
        <v>0</v>
      </c>
      <c r="I76" s="15">
        <f t="shared" si="11"/>
        <v>0</v>
      </c>
      <c r="K76" s="33">
        <f t="shared" si="6"/>
        <v>0</v>
      </c>
      <c r="L76" s="33">
        <f t="shared" si="7"/>
        <v>0</v>
      </c>
      <c r="M76" s="33">
        <f t="shared" si="8"/>
        <v>0</v>
      </c>
      <c r="N76" s="33">
        <f t="shared" si="9"/>
        <v>0</v>
      </c>
    </row>
    <row r="77" spans="1:14" s="3" customFormat="1" ht="12">
      <c r="A77" s="70">
        <v>323</v>
      </c>
      <c r="B77" s="66" t="s">
        <v>195</v>
      </c>
      <c r="C77" s="71" t="s">
        <v>263</v>
      </c>
      <c r="D77" s="15">
        <f>SUMIF('AB'!$A$4:$A$999,PJ!$A77,'AB'!C$4:C$999)</f>
        <v>0</v>
      </c>
      <c r="E77" s="15">
        <f>SUMIF('AB'!$A$4:$A$999,PJ!$A77,'AB'!D$4:D$999)</f>
        <v>0</v>
      </c>
      <c r="F77" s="15">
        <f>SUMIF(MF!$B$4:$B$999,PJ!$A77,MF!D$4:D$999)</f>
        <v>0</v>
      </c>
      <c r="G77" s="15">
        <f>SUMIF(MF!$B$4:$B$999,PJ!$A77,MF!E$4:E$999)</f>
        <v>0</v>
      </c>
      <c r="H77" s="15">
        <f t="shared" si="10"/>
        <v>0</v>
      </c>
      <c r="I77" s="15">
        <f t="shared" si="11"/>
        <v>0</v>
      </c>
      <c r="K77" s="33">
        <f t="shared" si="6"/>
        <v>0</v>
      </c>
      <c r="L77" s="33">
        <f t="shared" si="7"/>
        <v>0</v>
      </c>
      <c r="M77" s="33">
        <f t="shared" si="8"/>
        <v>0</v>
      </c>
      <c r="N77" s="33">
        <f t="shared" si="9"/>
        <v>0</v>
      </c>
    </row>
    <row r="78" spans="1:14" s="3" customFormat="1" ht="12">
      <c r="A78" s="70">
        <v>324</v>
      </c>
      <c r="B78" s="66" t="s">
        <v>196</v>
      </c>
      <c r="C78" s="71" t="s">
        <v>264</v>
      </c>
      <c r="D78" s="15">
        <f>SUMIF('AB'!$A$4:$A$999,PJ!$A78,'AB'!C$4:C$999)</f>
        <v>0</v>
      </c>
      <c r="E78" s="15">
        <f>SUMIF('AB'!$A$4:$A$999,PJ!$A78,'AB'!D$4:D$999)</f>
        <v>0</v>
      </c>
      <c r="F78" s="15">
        <f>SUMIF(MF!$B$4:$B$999,PJ!$A78,MF!D$4:D$999)</f>
        <v>0</v>
      </c>
      <c r="G78" s="15">
        <f>SUMIF(MF!$B$4:$B$999,PJ!$A78,MF!E$4:E$999)</f>
        <v>0</v>
      </c>
      <c r="H78" s="15">
        <f t="shared" si="10"/>
        <v>0</v>
      </c>
      <c r="I78" s="15">
        <f t="shared" si="11"/>
        <v>0</v>
      </c>
      <c r="K78" s="33">
        <f t="shared" si="6"/>
        <v>0</v>
      </c>
      <c r="L78" s="33">
        <f t="shared" si="7"/>
        <v>0</v>
      </c>
      <c r="M78" s="33">
        <f t="shared" si="8"/>
        <v>0</v>
      </c>
      <c r="N78" s="33">
        <f t="shared" si="9"/>
        <v>0</v>
      </c>
    </row>
    <row r="79" spans="1:14" s="3" customFormat="1" ht="12">
      <c r="A79" s="70">
        <v>330</v>
      </c>
      <c r="B79" s="66" t="s">
        <v>197</v>
      </c>
      <c r="C79" s="71" t="s">
        <v>265</v>
      </c>
      <c r="D79" s="15">
        <f>SUMIF('AB'!$A$4:$A$999,PJ!$A79,'AB'!C$4:C$999)</f>
        <v>0</v>
      </c>
      <c r="E79" s="15">
        <f>SUMIF('AB'!$A$4:$A$999,PJ!$A79,'AB'!D$4:D$999)</f>
        <v>0</v>
      </c>
      <c r="F79" s="15">
        <f>SUMIF(MF!$B$4:$B$999,PJ!$A79,MF!D$4:D$999)</f>
        <v>0</v>
      </c>
      <c r="G79" s="15">
        <f>SUMIF(MF!$B$4:$B$999,PJ!$A79,MF!E$4:E$999)</f>
        <v>0</v>
      </c>
      <c r="H79" s="15">
        <f t="shared" si="10"/>
        <v>0</v>
      </c>
      <c r="I79" s="15">
        <f t="shared" si="11"/>
        <v>0</v>
      </c>
      <c r="K79" s="33">
        <f t="shared" si="6"/>
        <v>0</v>
      </c>
      <c r="L79" s="33">
        <f t="shared" si="7"/>
        <v>0</v>
      </c>
      <c r="M79" s="33">
        <f t="shared" si="8"/>
        <v>0</v>
      </c>
      <c r="N79" s="33">
        <f t="shared" si="9"/>
        <v>0</v>
      </c>
    </row>
    <row r="80" spans="1:14" s="3" customFormat="1" ht="12">
      <c r="A80" s="70">
        <v>331</v>
      </c>
      <c r="B80" s="66" t="s">
        <v>198</v>
      </c>
      <c r="C80" s="71" t="s">
        <v>266</v>
      </c>
      <c r="D80" s="15">
        <f>SUMIF('AB'!$A$4:$A$999,PJ!$A80,'AB'!C$4:C$999)</f>
        <v>0</v>
      </c>
      <c r="E80" s="15">
        <f>SUMIF('AB'!$A$4:$A$999,PJ!$A80,'AB'!D$4:D$999)</f>
        <v>0</v>
      </c>
      <c r="F80" s="15">
        <f>SUMIF(MF!$B$4:$B$999,PJ!$A80,MF!D$4:D$999)</f>
        <v>0</v>
      </c>
      <c r="G80" s="15">
        <f>SUMIF(MF!$B$4:$B$999,PJ!$A80,MF!E$4:E$999)</f>
        <v>0</v>
      </c>
      <c r="H80" s="15">
        <f t="shared" si="10"/>
        <v>0</v>
      </c>
      <c r="I80" s="15">
        <f t="shared" si="11"/>
        <v>0</v>
      </c>
      <c r="K80" s="33">
        <f t="shared" si="6"/>
        <v>0</v>
      </c>
      <c r="L80" s="33">
        <f t="shared" si="7"/>
        <v>0</v>
      </c>
      <c r="M80" s="33">
        <f t="shared" si="8"/>
        <v>0</v>
      </c>
      <c r="N80" s="33">
        <f t="shared" si="9"/>
        <v>0</v>
      </c>
    </row>
    <row r="81" spans="1:14" s="3" customFormat="1" ht="12">
      <c r="A81" s="70">
        <v>340</v>
      </c>
      <c r="B81" s="66" t="s">
        <v>199</v>
      </c>
      <c r="C81" s="71" t="s">
        <v>267</v>
      </c>
      <c r="D81" s="15">
        <f>SUMIF('AB'!$A$4:$A$999,PJ!$A81,'AB'!C$4:C$999)</f>
        <v>0</v>
      </c>
      <c r="E81" s="15">
        <f>SUMIF('AB'!$A$4:$A$999,PJ!$A81,'AB'!D$4:D$999)</f>
        <v>0</v>
      </c>
      <c r="F81" s="15">
        <f>SUMIF(MF!$B$4:$B$999,PJ!$A81,MF!D$4:D$999)</f>
        <v>0</v>
      </c>
      <c r="G81" s="15">
        <f>SUMIF(MF!$B$4:$B$999,PJ!$A81,MF!E$4:E$999)</f>
        <v>0</v>
      </c>
      <c r="H81" s="15">
        <f t="shared" si="10"/>
        <v>0</v>
      </c>
      <c r="I81" s="15">
        <f t="shared" si="11"/>
        <v>0</v>
      </c>
      <c r="K81" s="33">
        <f t="shared" si="6"/>
        <v>0</v>
      </c>
      <c r="L81" s="33">
        <f t="shared" si="7"/>
        <v>0</v>
      </c>
      <c r="M81" s="33">
        <f t="shared" si="8"/>
        <v>0</v>
      </c>
      <c r="N81" s="33">
        <f t="shared" si="9"/>
        <v>0</v>
      </c>
    </row>
    <row r="82" spans="1:14" s="3" customFormat="1" ht="12">
      <c r="A82" s="70">
        <v>341</v>
      </c>
      <c r="B82" s="66" t="s">
        <v>200</v>
      </c>
      <c r="C82" s="71" t="s">
        <v>268</v>
      </c>
      <c r="D82" s="15">
        <f>SUMIF('AB'!$A$4:$A$999,PJ!$A82,'AB'!C$4:C$999)</f>
        <v>0</v>
      </c>
      <c r="E82" s="15">
        <f>SUMIF('AB'!$A$4:$A$999,PJ!$A82,'AB'!D$4:D$999)</f>
        <v>0</v>
      </c>
      <c r="F82" s="15">
        <f>SUMIF(MF!$B$4:$B$999,PJ!$A82,MF!D$4:D$999)</f>
        <v>0</v>
      </c>
      <c r="G82" s="15">
        <f>SUMIF(MF!$B$4:$B$999,PJ!$A82,MF!E$4:E$999)</f>
        <v>0</v>
      </c>
      <c r="H82" s="15">
        <f t="shared" si="10"/>
        <v>0</v>
      </c>
      <c r="I82" s="15">
        <f t="shared" si="11"/>
        <v>0</v>
      </c>
      <c r="K82" s="33">
        <f t="shared" si="6"/>
        <v>0</v>
      </c>
      <c r="L82" s="33">
        <f t="shared" si="7"/>
        <v>0</v>
      </c>
      <c r="M82" s="33">
        <f t="shared" si="8"/>
        <v>0</v>
      </c>
      <c r="N82" s="33">
        <f t="shared" si="9"/>
        <v>0</v>
      </c>
    </row>
    <row r="83" spans="1:14" s="3" customFormat="1" ht="12">
      <c r="A83" s="70">
        <v>342</v>
      </c>
      <c r="B83" s="66" t="s">
        <v>201</v>
      </c>
      <c r="C83" s="71" t="s">
        <v>269</v>
      </c>
      <c r="D83" s="15">
        <f>SUMIF('AB'!$A$4:$A$999,PJ!$A83,'AB'!C$4:C$999)</f>
        <v>0</v>
      </c>
      <c r="E83" s="15">
        <f>SUMIF('AB'!$A$4:$A$999,PJ!$A83,'AB'!D$4:D$999)</f>
        <v>0</v>
      </c>
      <c r="F83" s="15">
        <f>SUMIF(MF!$B$4:$B$999,PJ!$A83,MF!D$4:D$999)</f>
        <v>0</v>
      </c>
      <c r="G83" s="15">
        <f>SUMIF(MF!$B$4:$B$999,PJ!$A83,MF!E$4:E$999)</f>
        <v>0</v>
      </c>
      <c r="H83" s="15">
        <f t="shared" si="10"/>
        <v>0</v>
      </c>
      <c r="I83" s="15">
        <f t="shared" si="11"/>
        <v>0</v>
      </c>
      <c r="K83" s="33">
        <f t="shared" si="6"/>
        <v>0</v>
      </c>
      <c r="L83" s="33">
        <f t="shared" si="7"/>
        <v>0</v>
      </c>
      <c r="M83" s="33">
        <f t="shared" si="8"/>
        <v>0</v>
      </c>
      <c r="N83" s="33">
        <f t="shared" si="9"/>
        <v>0</v>
      </c>
    </row>
    <row r="84" spans="1:14" s="3" customFormat="1" ht="12">
      <c r="A84" s="70">
        <v>350</v>
      </c>
      <c r="B84" s="66" t="s">
        <v>202</v>
      </c>
      <c r="C84" s="71" t="s">
        <v>270</v>
      </c>
      <c r="D84" s="15">
        <f>SUMIF('AB'!$A$4:$A$999,PJ!$A84,'AB'!C$4:C$999)</f>
        <v>0</v>
      </c>
      <c r="E84" s="15">
        <f>SUMIF('AB'!$A$4:$A$999,PJ!$A84,'AB'!D$4:D$999)</f>
        <v>0</v>
      </c>
      <c r="F84" s="15">
        <f>SUMIF(MF!$B$4:$B$999,PJ!$A84,MF!D$4:D$999)</f>
        <v>0</v>
      </c>
      <c r="G84" s="15">
        <f>SUMIF(MF!$B$4:$B$999,PJ!$A84,MF!E$4:E$999)</f>
        <v>0</v>
      </c>
      <c r="H84" s="15">
        <f t="shared" si="10"/>
        <v>0</v>
      </c>
      <c r="I84" s="15">
        <f t="shared" si="11"/>
        <v>0</v>
      </c>
      <c r="K84" s="33">
        <f t="shared" si="6"/>
        <v>0</v>
      </c>
      <c r="L84" s="33">
        <f t="shared" si="7"/>
        <v>0</v>
      </c>
      <c r="M84" s="33">
        <f t="shared" si="8"/>
        <v>0</v>
      </c>
      <c r="N84" s="33">
        <f t="shared" si="9"/>
        <v>0</v>
      </c>
    </row>
    <row r="85" spans="1:14" s="3" customFormat="1" ht="12">
      <c r="A85" s="70">
        <v>351</v>
      </c>
      <c r="B85" s="66" t="s">
        <v>203</v>
      </c>
      <c r="C85" s="71" t="s">
        <v>271</v>
      </c>
      <c r="D85" s="15">
        <f>SUMIF('AB'!$A$4:$A$999,PJ!$A85,'AB'!C$4:C$999)</f>
        <v>0</v>
      </c>
      <c r="E85" s="15">
        <f>SUMIF('AB'!$A$4:$A$999,PJ!$A85,'AB'!D$4:D$999)</f>
        <v>0</v>
      </c>
      <c r="F85" s="15">
        <f>SUMIF(MF!$B$4:$B$999,PJ!$A85,MF!D$4:D$999)</f>
        <v>0</v>
      </c>
      <c r="G85" s="15">
        <f>SUMIF(MF!$B$4:$B$999,PJ!$A85,MF!E$4:E$999)</f>
        <v>0</v>
      </c>
      <c r="H85" s="15">
        <f t="shared" si="10"/>
        <v>0</v>
      </c>
      <c r="I85" s="15">
        <f t="shared" si="11"/>
        <v>0</v>
      </c>
      <c r="K85" s="33">
        <f t="shared" si="6"/>
        <v>0</v>
      </c>
      <c r="L85" s="33">
        <f t="shared" si="7"/>
        <v>0</v>
      </c>
      <c r="M85" s="33">
        <f t="shared" si="8"/>
        <v>0</v>
      </c>
      <c r="N85" s="33">
        <f t="shared" si="9"/>
        <v>0</v>
      </c>
    </row>
    <row r="86" spans="1:14" s="3" customFormat="1" ht="12">
      <c r="A86" s="70">
        <v>360</v>
      </c>
      <c r="B86" s="66" t="s">
        <v>204</v>
      </c>
      <c r="C86" s="71"/>
      <c r="D86" s="15">
        <f>SUMIF('AB'!$A$4:$A$999,PJ!$A86,'AB'!C$4:C$999)</f>
        <v>0</v>
      </c>
      <c r="E86" s="15">
        <f>SUMIF('AB'!$A$4:$A$999,PJ!$A86,'AB'!D$4:D$999)</f>
        <v>0</v>
      </c>
      <c r="F86" s="15">
        <f>SUMIF(MF!$B$4:$B$999,PJ!$A86,MF!D$4:D$999)</f>
        <v>0</v>
      </c>
      <c r="G86" s="15">
        <f>SUMIF(MF!$B$4:$B$999,PJ!$A86,MF!E$4:E$999)</f>
        <v>0</v>
      </c>
      <c r="H86" s="15">
        <f t="shared" si="10"/>
        <v>0</v>
      </c>
      <c r="I86" s="15">
        <f t="shared" si="11"/>
        <v>0</v>
      </c>
      <c r="K86" s="33">
        <f t="shared" si="6"/>
        <v>0</v>
      </c>
      <c r="L86" s="33">
        <f t="shared" si="7"/>
        <v>0</v>
      </c>
      <c r="M86" s="33">
        <f t="shared" si="8"/>
        <v>0</v>
      </c>
      <c r="N86" s="33">
        <f t="shared" si="9"/>
        <v>0</v>
      </c>
    </row>
    <row r="87" spans="1:14" s="3" customFormat="1" ht="12">
      <c r="A87" s="70"/>
      <c r="B87" s="66"/>
      <c r="C87" s="71"/>
      <c r="D87" s="15">
        <f>SUMIF('AB'!$A$4:$A$999,PJ!$A87,'AB'!C$4:C$999)</f>
        <v>0</v>
      </c>
      <c r="E87" s="15">
        <f>SUMIF('AB'!$A$4:$A$999,PJ!$A87,'AB'!D$4:D$999)</f>
        <v>0</v>
      </c>
      <c r="F87" s="15">
        <f>SUMIF(MF!$B$4:$B$999,PJ!$A87,MF!D$4:D$999)</f>
        <v>0</v>
      </c>
      <c r="G87" s="15">
        <f>SUMIF(MF!$B$4:$B$999,PJ!$A87,MF!E$4:E$999)</f>
        <v>0</v>
      </c>
      <c r="H87" s="15">
        <f t="shared" si="10"/>
        <v>0</v>
      </c>
      <c r="I87" s="15">
        <f t="shared" si="11"/>
        <v>0</v>
      </c>
      <c r="K87" s="33">
        <f t="shared" si="6"/>
        <v>0</v>
      </c>
      <c r="L87" s="33">
        <f t="shared" si="7"/>
        <v>0</v>
      </c>
      <c r="M87" s="33">
        <f t="shared" si="8"/>
        <v>0</v>
      </c>
      <c r="N87" s="33">
        <f t="shared" si="9"/>
        <v>0</v>
      </c>
    </row>
    <row r="88" spans="11:14" ht="12.75" hidden="1">
      <c r="K88" s="34"/>
      <c r="L88" s="34"/>
      <c r="M88" s="34"/>
      <c r="N88" s="34"/>
    </row>
    <row r="89" spans="1:14" ht="12.75">
      <c r="A89" s="32"/>
      <c r="B89" s="31" t="s">
        <v>119</v>
      </c>
      <c r="C89" s="30"/>
      <c r="D89" s="28">
        <f aca="true" t="shared" si="12" ref="D89:I89">SUM(D6:D88)</f>
        <v>0</v>
      </c>
      <c r="E89" s="29">
        <f t="shared" si="12"/>
        <v>0</v>
      </c>
      <c r="F89" s="28">
        <f t="shared" si="12"/>
        <v>0</v>
      </c>
      <c r="G89" s="29">
        <f t="shared" si="12"/>
        <v>0</v>
      </c>
      <c r="H89" s="28">
        <f t="shared" si="12"/>
        <v>0</v>
      </c>
      <c r="I89" s="29">
        <f t="shared" si="12"/>
        <v>0</v>
      </c>
      <c r="K89" s="39">
        <f>SUM(K6:K88)</f>
        <v>0</v>
      </c>
      <c r="L89" s="40">
        <f>SUM(L6:L88)</f>
        <v>0</v>
      </c>
      <c r="M89" s="39">
        <f>SUM(M6:M88)</f>
        <v>0</v>
      </c>
      <c r="N89" s="40">
        <f>SUM(N6:N88)</f>
        <v>0</v>
      </c>
    </row>
    <row r="90" spans="11:14" ht="12.75">
      <c r="K90" s="41">
        <f>IF(L89&gt;=K89,L89-K89,0)</f>
        <v>0</v>
      </c>
      <c r="L90" s="41">
        <f>IF(K89&gt;=L89,K89-L89,0)</f>
        <v>0</v>
      </c>
      <c r="M90" s="41">
        <f>IF(N89&gt;=M89,N89-M89,0)</f>
        <v>0</v>
      </c>
      <c r="N90" s="41">
        <f>IF(M89&gt;=N89,M89-N89,0)</f>
        <v>0</v>
      </c>
    </row>
  </sheetData>
  <sheetProtection sheet="1" objects="1" scenarios="1"/>
  <printOptions/>
  <pageMargins left="0.7480314960629921" right="0.5511811023622047" top="0.984251968503937" bottom="0.5905511811023623" header="0.5118110236220472" footer="0.5118110236220472"/>
  <pageSetup fitToHeight="0" fitToWidth="1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15"/>
  <sheetViews>
    <sheetView showGridLines="0" workbookViewId="0" topLeftCell="A1">
      <pane ySplit="4" topLeftCell="BM5" activePane="bottomLeft" state="frozen"/>
      <selection pane="topLeft" activeCell="B5004" sqref="B5004"/>
      <selection pane="bottomLeft" activeCell="A1" sqref="A1"/>
    </sheetView>
  </sheetViews>
  <sheetFormatPr defaultColWidth="9.33203125" defaultRowHeight="12.75"/>
  <cols>
    <col min="1" max="1" width="10.83203125" style="56" customWidth="1"/>
    <col min="2" max="2" width="50.83203125" style="56" customWidth="1"/>
    <col min="3" max="4" width="15.83203125" style="56" customWidth="1"/>
    <col min="5" max="16384" width="9.33203125" style="56" customWidth="1"/>
  </cols>
  <sheetData>
    <row r="1" s="44" customFormat="1" ht="19.5" customHeight="1">
      <c r="A1" s="42" t="s">
        <v>280</v>
      </c>
    </row>
    <row r="2" s="47" customFormat="1" ht="34.5" customHeight="1">
      <c r="A2" s="45"/>
    </row>
    <row r="3" s="51" customFormat="1" ht="4.5" customHeight="1">
      <c r="A3" s="50"/>
    </row>
    <row r="4" spans="1:4" s="55" customFormat="1" ht="12">
      <c r="A4" s="52" t="s">
        <v>9</v>
      </c>
      <c r="C4" s="54"/>
      <c r="D4" s="54"/>
    </row>
    <row r="5" spans="1:4" s="51" customFormat="1" ht="12">
      <c r="A5" s="72"/>
      <c r="B5" s="73"/>
      <c r="C5" s="73"/>
      <c r="D5" s="73"/>
    </row>
    <row r="6" spans="1:4" s="51" customFormat="1" ht="15.75">
      <c r="A6" s="72"/>
      <c r="B6" s="74" t="s">
        <v>49</v>
      </c>
      <c r="C6" s="75"/>
      <c r="D6" s="73"/>
    </row>
    <row r="7" spans="1:4" s="51" customFormat="1" ht="12.75">
      <c r="A7" s="72"/>
      <c r="B7" s="75"/>
      <c r="C7" s="75"/>
      <c r="D7" s="73"/>
    </row>
    <row r="8" spans="1:4" s="51" customFormat="1" ht="15.75">
      <c r="A8" s="72"/>
      <c r="B8" s="74" t="s">
        <v>10</v>
      </c>
      <c r="C8" s="86" t="s">
        <v>50</v>
      </c>
      <c r="D8" s="73"/>
    </row>
    <row r="9" spans="1:4" s="51" customFormat="1" ht="12.75">
      <c r="A9" s="72"/>
      <c r="B9" s="75"/>
      <c r="C9" s="75"/>
      <c r="D9" s="73"/>
    </row>
    <row r="10" spans="1:4" s="51" customFormat="1" ht="13.5">
      <c r="A10" s="72"/>
      <c r="B10" s="77" t="s">
        <v>51</v>
      </c>
      <c r="C10" s="75"/>
      <c r="D10" s="73"/>
    </row>
    <row r="11" spans="1:4" s="51" customFormat="1" ht="12.75">
      <c r="A11" s="72"/>
      <c r="B11" s="75"/>
      <c r="C11" s="75"/>
      <c r="D11" s="73"/>
    </row>
    <row r="12" spans="1:4" s="51" customFormat="1" ht="12.75">
      <c r="A12" s="72"/>
      <c r="B12" s="87" t="s">
        <v>52</v>
      </c>
      <c r="C12" s="80"/>
      <c r="D12" s="73"/>
    </row>
    <row r="13" spans="1:4" s="51" customFormat="1" ht="12.75">
      <c r="A13" s="63" t="s">
        <v>127</v>
      </c>
      <c r="B13" s="79" t="s">
        <v>53</v>
      </c>
      <c r="C13" s="80">
        <f>(SUMIF(PJ!$C$5:$C$88,A13,PJ!$H$5:$H$88)-SUMIF(PJ!$C$5:$C$88,A13,PJ!$I$5:$I$88))</f>
        <v>0</v>
      </c>
      <c r="D13" s="73"/>
    </row>
    <row r="14" spans="1:4" s="51" customFormat="1" ht="12.75">
      <c r="A14" s="63" t="s">
        <v>124</v>
      </c>
      <c r="B14" s="79" t="s">
        <v>54</v>
      </c>
      <c r="C14" s="80">
        <f>(SUMIF(PJ!$C$5:$C$88,A14,PJ!$H$5:$H$88)-SUMIF(PJ!$C$5:$C$88,A14,PJ!$I$5:$I$88))</f>
        <v>0</v>
      </c>
      <c r="D14" s="73"/>
    </row>
    <row r="15" spans="1:4" s="51" customFormat="1" ht="12.75">
      <c r="A15" s="63" t="s">
        <v>125</v>
      </c>
      <c r="B15" s="79" t="s">
        <v>55</v>
      </c>
      <c r="C15" s="80">
        <f>(SUMIF(PJ!$C$5:$C$88,A15,PJ!$H$5:$H$88)-SUMIF(PJ!$C$5:$C$88,A15,PJ!$I$5:$I$88))</f>
        <v>0</v>
      </c>
      <c r="D15" s="73"/>
    </row>
    <row r="16" spans="1:4" s="51" customFormat="1" ht="12.75">
      <c r="A16" s="63" t="s">
        <v>126</v>
      </c>
      <c r="B16" s="79" t="s">
        <v>56</v>
      </c>
      <c r="C16" s="80">
        <f>(SUMIF(PJ!$C$5:$C$88,A16,PJ!$H$5:$H$88)-SUMIF(PJ!$C$5:$C$88,A16,PJ!$I$5:$I$88))</f>
        <v>0</v>
      </c>
      <c r="D16" s="73"/>
    </row>
    <row r="17" spans="1:4" s="51" customFormat="1" ht="12.75">
      <c r="A17" s="72"/>
      <c r="B17" s="75"/>
      <c r="C17" s="81">
        <f>SUM(C13:C16)</f>
        <v>0</v>
      </c>
      <c r="D17" s="73"/>
    </row>
    <row r="18" spans="1:4" s="51" customFormat="1" ht="12.75">
      <c r="A18" s="72"/>
      <c r="B18" s="75"/>
      <c r="C18" s="80"/>
      <c r="D18" s="73"/>
    </row>
    <row r="19" spans="1:4" s="51" customFormat="1" ht="12.75">
      <c r="A19" s="72"/>
      <c r="B19" s="87" t="s">
        <v>57</v>
      </c>
      <c r="C19" s="80"/>
      <c r="D19" s="73"/>
    </row>
    <row r="20" spans="1:4" s="51" customFormat="1" ht="12.75">
      <c r="A20" s="63" t="s">
        <v>120</v>
      </c>
      <c r="B20" s="79" t="s">
        <v>58</v>
      </c>
      <c r="C20" s="80">
        <f>(SUMIF(PJ!$C$5:$C$88,A20,PJ!$H$5:$H$88)-SUMIF(PJ!$C$5:$C$88,A20,PJ!$I$5:$I$88))</f>
        <v>0</v>
      </c>
      <c r="D20" s="73"/>
    </row>
    <row r="21" spans="1:4" s="51" customFormat="1" ht="12.75">
      <c r="A21" s="63" t="s">
        <v>121</v>
      </c>
      <c r="B21" s="79" t="s">
        <v>59</v>
      </c>
      <c r="C21" s="80">
        <f>(SUMIF(PJ!$C$5:$C$88,A21,PJ!$H$5:$H$88)-SUMIF(PJ!$C$5:$C$88,A21,PJ!$I$5:$I$88))</f>
        <v>0</v>
      </c>
      <c r="D21" s="73"/>
    </row>
    <row r="22" spans="1:4" s="51" customFormat="1" ht="12.75">
      <c r="A22" s="63" t="s">
        <v>122</v>
      </c>
      <c r="B22" s="79" t="s">
        <v>60</v>
      </c>
      <c r="C22" s="80">
        <f>(SUMIF(PJ!$C$5:$C$88,A22,PJ!$H$5:$H$88)-SUMIF(PJ!$C$5:$C$88,A22,PJ!$I$5:$I$88))</f>
        <v>0</v>
      </c>
      <c r="D22" s="73"/>
    </row>
    <row r="23" spans="1:4" s="51" customFormat="1" ht="12.75">
      <c r="A23" s="63" t="s">
        <v>123</v>
      </c>
      <c r="B23" s="79" t="s">
        <v>61</v>
      </c>
      <c r="C23" s="80">
        <f>(SUMIF(PJ!$C$5:$C$88,A23,PJ!$H$5:$H$88)-SUMIF(PJ!$C$5:$C$88,A23,PJ!$I$5:$I$88))</f>
        <v>0</v>
      </c>
      <c r="D23" s="73"/>
    </row>
    <row r="24" spans="1:4" s="51" customFormat="1" ht="12.75">
      <c r="A24" s="63" t="s">
        <v>128</v>
      </c>
      <c r="B24" s="79" t="s">
        <v>62</v>
      </c>
      <c r="C24" s="80">
        <f>(SUMIF(PJ!$C$5:$C$88,A24,PJ!$H$5:$H$88)-SUMIF(PJ!$C$5:$C$88,A24,PJ!$I$5:$I$88))</f>
        <v>0</v>
      </c>
      <c r="D24" s="73"/>
    </row>
    <row r="25" spans="1:4" s="51" customFormat="1" ht="12.75">
      <c r="A25" s="72"/>
      <c r="B25" s="75"/>
      <c r="C25" s="81">
        <f>SUM(C20:C24)</f>
        <v>0</v>
      </c>
      <c r="D25" s="73"/>
    </row>
    <row r="26" spans="1:4" s="51" customFormat="1" ht="12.75">
      <c r="A26" s="72"/>
      <c r="B26" s="75"/>
      <c r="C26" s="80"/>
      <c r="D26" s="73"/>
    </row>
    <row r="27" spans="1:4" s="51" customFormat="1" ht="12.75">
      <c r="A27" s="72"/>
      <c r="B27" s="87" t="s">
        <v>63</v>
      </c>
      <c r="C27" s="80"/>
      <c r="D27" s="73"/>
    </row>
    <row r="28" spans="1:4" s="51" customFormat="1" ht="12.75">
      <c r="A28" s="63" t="s">
        <v>206</v>
      </c>
      <c r="B28" s="79" t="s">
        <v>64</v>
      </c>
      <c r="C28" s="80">
        <f>(SUMIF(PJ!$C$5:$C$88,A28,PJ!$H$5:$H$88)-SUMIF(PJ!$C$5:$C$88,A28,PJ!$I$5:$I$88))</f>
        <v>0</v>
      </c>
      <c r="D28" s="73"/>
    </row>
    <row r="29" spans="1:4" s="51" customFormat="1" ht="12.75">
      <c r="A29" s="63" t="s">
        <v>207</v>
      </c>
      <c r="B29" s="79" t="s">
        <v>65</v>
      </c>
      <c r="C29" s="80">
        <f>(SUMIF(PJ!$C$5:$C$88,A29,PJ!$H$5:$H$88)-SUMIF(PJ!$C$5:$C$88,A29,PJ!$I$5:$I$88))</f>
        <v>0</v>
      </c>
      <c r="D29" s="73"/>
    </row>
    <row r="30" spans="1:4" s="51" customFormat="1" ht="12.75">
      <c r="A30" s="63" t="s">
        <v>208</v>
      </c>
      <c r="B30" s="79" t="s">
        <v>66</v>
      </c>
      <c r="C30" s="80">
        <f>(SUMIF(PJ!$C$5:$C$88,A30,PJ!$H$5:$H$88)-SUMIF(PJ!$C$5:$C$88,A30,PJ!$I$5:$I$88))</f>
        <v>0</v>
      </c>
      <c r="D30" s="73"/>
    </row>
    <row r="31" spans="1:4" s="51" customFormat="1" ht="12.75">
      <c r="A31" s="63" t="s">
        <v>209</v>
      </c>
      <c r="B31" s="79" t="s">
        <v>67</v>
      </c>
      <c r="C31" s="80">
        <f>(SUMIF(PJ!$C$5:$C$88,A31,PJ!$H$5:$H$88)-SUMIF(PJ!$C$5:$C$88,A31,PJ!$I$5:$I$88))</f>
        <v>0</v>
      </c>
      <c r="D31" s="73"/>
    </row>
    <row r="32" spans="1:4" s="51" customFormat="1" ht="12.75">
      <c r="A32" s="63" t="s">
        <v>210</v>
      </c>
      <c r="B32" s="79" t="s">
        <v>68</v>
      </c>
      <c r="C32" s="80">
        <f>(SUMIF(PJ!$C$5:$C$88,A32,PJ!$H$5:$H$88)-SUMIF(PJ!$C$5:$C$88,A32,PJ!$I$5:$I$88))</f>
        <v>0</v>
      </c>
      <c r="D32" s="73"/>
    </row>
    <row r="33" spans="1:4" s="51" customFormat="1" ht="12.75">
      <c r="A33" s="72"/>
      <c r="B33" s="75"/>
      <c r="C33" s="81">
        <f>SUM(C28:C32)</f>
        <v>0</v>
      </c>
      <c r="D33" s="73"/>
    </row>
    <row r="34" spans="1:4" s="51" customFormat="1" ht="12.75">
      <c r="A34" s="72"/>
      <c r="B34" s="75"/>
      <c r="C34" s="88"/>
      <c r="D34" s="73"/>
    </row>
    <row r="35" spans="1:4" s="51" customFormat="1" ht="12.75">
      <c r="A35" s="72"/>
      <c r="B35" s="89" t="s">
        <v>69</v>
      </c>
      <c r="C35" s="83">
        <f>C17+C25+C33</f>
        <v>0</v>
      </c>
      <c r="D35" s="73"/>
    </row>
    <row r="36" spans="1:4" s="51" customFormat="1" ht="12.75">
      <c r="A36" s="72"/>
      <c r="B36" s="75"/>
      <c r="C36" s="80"/>
      <c r="D36" s="73"/>
    </row>
    <row r="37" spans="1:4" s="51" customFormat="1" ht="13.5">
      <c r="A37" s="72"/>
      <c r="B37" s="77" t="s">
        <v>70</v>
      </c>
      <c r="C37" s="80"/>
      <c r="D37" s="73"/>
    </row>
    <row r="38" spans="1:4" s="51" customFormat="1" ht="12.75">
      <c r="A38" s="72"/>
      <c r="B38" s="87"/>
      <c r="C38" s="80"/>
      <c r="D38" s="73"/>
    </row>
    <row r="39" spans="1:4" s="51" customFormat="1" ht="12.75">
      <c r="A39" s="72"/>
      <c r="B39" s="90" t="s">
        <v>71</v>
      </c>
      <c r="C39" s="80"/>
      <c r="D39" s="73"/>
    </row>
    <row r="40" spans="1:4" s="51" customFormat="1" ht="12.75">
      <c r="A40" s="63" t="s">
        <v>211</v>
      </c>
      <c r="B40" s="79" t="s">
        <v>72</v>
      </c>
      <c r="C40" s="80">
        <f>(SUMIF(PJ!$C$5:$C$88,A40,PJ!$H$5:$H$88)-SUMIF(PJ!$C$5:$C$88,A40,PJ!$I$5:$I$88))</f>
        <v>0</v>
      </c>
      <c r="D40" s="73"/>
    </row>
    <row r="41" spans="1:4" s="51" customFormat="1" ht="12.75">
      <c r="A41" s="63" t="s">
        <v>212</v>
      </c>
      <c r="B41" s="79" t="s">
        <v>73</v>
      </c>
      <c r="C41" s="80">
        <f>(SUMIF(PJ!$C$5:$C$88,A41,PJ!$H$5:$H$88)-SUMIF(PJ!$C$5:$C$88,A41,PJ!$I$5:$I$88))</f>
        <v>0</v>
      </c>
      <c r="D41" s="73"/>
    </row>
    <row r="42" spans="1:4" s="51" customFormat="1" ht="12.75">
      <c r="A42" s="63" t="s">
        <v>213</v>
      </c>
      <c r="B42" s="79" t="s">
        <v>74</v>
      </c>
      <c r="C42" s="80">
        <f>(SUMIF(PJ!$C$5:$C$88,A42,PJ!$H$5:$H$88)-SUMIF(PJ!$C$5:$C$88,A42,PJ!$I$5:$I$88))</f>
        <v>0</v>
      </c>
      <c r="D42" s="73"/>
    </row>
    <row r="43" spans="1:4" s="51" customFormat="1" ht="12.75">
      <c r="A43" s="63" t="s">
        <v>214</v>
      </c>
      <c r="B43" s="79" t="s">
        <v>75</v>
      </c>
      <c r="C43" s="80">
        <f>(SUMIF(PJ!$C$5:$C$88,A43,PJ!$H$5:$H$88)-SUMIF(PJ!$C$5:$C$88,A43,PJ!$I$5:$I$88))</f>
        <v>0</v>
      </c>
      <c r="D43" s="73"/>
    </row>
    <row r="44" spans="1:4" s="51" customFormat="1" ht="12.75">
      <c r="A44" s="72"/>
      <c r="B44" s="79"/>
      <c r="C44" s="81">
        <f>SUM(C40:C43)</f>
        <v>0</v>
      </c>
      <c r="D44" s="73"/>
    </row>
    <row r="45" spans="1:4" s="51" customFormat="1" ht="12.75">
      <c r="A45" s="72"/>
      <c r="B45" s="79"/>
      <c r="C45" s="80"/>
      <c r="D45" s="73"/>
    </row>
    <row r="46" spans="1:4" s="51" customFormat="1" ht="12.75">
      <c r="A46" s="72"/>
      <c r="B46" s="90" t="s">
        <v>76</v>
      </c>
      <c r="C46" s="80"/>
      <c r="D46" s="73"/>
    </row>
    <row r="47" spans="1:4" s="51" customFormat="1" ht="12.75">
      <c r="A47" s="63" t="s">
        <v>215</v>
      </c>
      <c r="B47" s="79" t="s">
        <v>77</v>
      </c>
      <c r="C47" s="80">
        <f>(SUMIF(PJ!$C$5:$C$88,A47,PJ!$H$5:$H$88)-SUMIF(PJ!$C$5:$C$88,A47,PJ!$I$5:$I$88))</f>
        <v>0</v>
      </c>
      <c r="D47" s="73"/>
    </row>
    <row r="48" spans="1:4" s="51" customFormat="1" ht="12.75">
      <c r="A48" s="63" t="s">
        <v>216</v>
      </c>
      <c r="B48" s="79" t="s">
        <v>78</v>
      </c>
      <c r="C48" s="80">
        <f>(SUMIF(PJ!$C$5:$C$88,A48,PJ!$H$5:$H$88)-SUMIF(PJ!$C$5:$C$88,A48,PJ!$I$5:$I$88))</f>
        <v>0</v>
      </c>
      <c r="D48" s="73"/>
    </row>
    <row r="49" spans="1:4" s="51" customFormat="1" ht="12.75">
      <c r="A49" s="63" t="s">
        <v>217</v>
      </c>
      <c r="B49" s="79" t="s">
        <v>79</v>
      </c>
      <c r="C49" s="80">
        <f>(SUMIF(PJ!$C$5:$C$88,A49,PJ!$H$5:$H$88)-SUMIF(PJ!$C$5:$C$88,A49,PJ!$I$5:$I$88))</f>
        <v>0</v>
      </c>
      <c r="D49" s="73"/>
    </row>
    <row r="50" spans="1:4" s="51" customFormat="1" ht="12.75">
      <c r="A50" s="63" t="s">
        <v>218</v>
      </c>
      <c r="B50" s="91" t="s">
        <v>68</v>
      </c>
      <c r="C50" s="80">
        <f>(SUMIF(PJ!$C$5:$C$88,A50,PJ!$H$5:$H$88)-SUMIF(PJ!$C$5:$C$88,A50,PJ!$I$5:$I$88))</f>
        <v>0</v>
      </c>
      <c r="D50" s="73"/>
    </row>
    <row r="51" spans="1:4" s="51" customFormat="1" ht="12.75">
      <c r="A51" s="63" t="s">
        <v>219</v>
      </c>
      <c r="B51" s="79" t="s">
        <v>80</v>
      </c>
      <c r="C51" s="80">
        <f>(SUMIF(PJ!$C$5:$C$88,A51,PJ!$H$5:$H$88)-SUMIF(PJ!$C$5:$C$88,A51,PJ!$I$5:$I$88))</f>
        <v>0</v>
      </c>
      <c r="D51" s="73"/>
    </row>
    <row r="52" spans="1:4" s="51" customFormat="1" ht="12.75">
      <c r="A52" s="63" t="s">
        <v>220</v>
      </c>
      <c r="B52" s="79" t="s">
        <v>81</v>
      </c>
      <c r="C52" s="80">
        <f>(SUMIF(PJ!$C$5:$C$88,A52,PJ!$H$5:$H$88)-SUMIF(PJ!$C$5:$C$88,A52,PJ!$I$5:$I$88))</f>
        <v>0</v>
      </c>
      <c r="D52" s="73"/>
    </row>
    <row r="53" spans="1:4" s="51" customFormat="1" ht="12.75">
      <c r="A53" s="72"/>
      <c r="B53" s="75"/>
      <c r="C53" s="81">
        <f>SUM(C47:C52)</f>
        <v>0</v>
      </c>
      <c r="D53" s="73"/>
    </row>
    <row r="54" spans="1:4" s="51" customFormat="1" ht="12.75">
      <c r="A54" s="72"/>
      <c r="B54" s="75"/>
      <c r="C54" s="80"/>
      <c r="D54" s="73"/>
    </row>
    <row r="55" spans="1:4" s="51" customFormat="1" ht="12.75">
      <c r="A55" s="72"/>
      <c r="B55" s="87" t="s">
        <v>82</v>
      </c>
      <c r="C55" s="80"/>
      <c r="D55" s="73"/>
    </row>
    <row r="56" spans="1:4" s="51" customFormat="1" ht="12.75">
      <c r="A56" s="63" t="s">
        <v>221</v>
      </c>
      <c r="B56" s="79" t="s">
        <v>83</v>
      </c>
      <c r="C56" s="80">
        <f>(SUMIF(PJ!$C$5:$C$88,A56,PJ!$H$5:$H$88)-SUMIF(PJ!$C$5:$C$88,A56,PJ!$I$5:$I$88))</f>
        <v>0</v>
      </c>
      <c r="D56" s="73"/>
    </row>
    <row r="57" spans="1:4" s="51" customFormat="1" ht="12.75">
      <c r="A57" s="63" t="s">
        <v>222</v>
      </c>
      <c r="B57" s="79" t="s">
        <v>84</v>
      </c>
      <c r="C57" s="80">
        <f>(SUMIF(PJ!$C$5:$C$88,A57,PJ!$H$5:$H$88)-SUMIF(PJ!$C$5:$C$88,A57,PJ!$I$5:$I$88))</f>
        <v>0</v>
      </c>
      <c r="D57" s="73"/>
    </row>
    <row r="58" spans="1:4" s="51" customFormat="1" ht="12.75">
      <c r="A58" s="63" t="s">
        <v>223</v>
      </c>
      <c r="B58" s="79" t="s">
        <v>85</v>
      </c>
      <c r="C58" s="80">
        <f>(SUMIF(PJ!$C$5:$C$88,A58,PJ!$H$5:$H$88)-SUMIF(PJ!$C$5:$C$88,A58,PJ!$I$5:$I$88))</f>
        <v>0</v>
      </c>
      <c r="D58" s="73"/>
    </row>
    <row r="59" spans="1:4" s="51" customFormat="1" ht="12.75">
      <c r="A59" s="72"/>
      <c r="B59" s="75"/>
      <c r="C59" s="81">
        <f>SUM(C56:C58)</f>
        <v>0</v>
      </c>
      <c r="D59" s="73"/>
    </row>
    <row r="60" spans="1:4" s="51" customFormat="1" ht="12.75">
      <c r="A60" s="72"/>
      <c r="B60" s="75"/>
      <c r="C60" s="80"/>
      <c r="D60" s="73"/>
    </row>
    <row r="61" spans="1:4" s="51" customFormat="1" ht="12.75">
      <c r="A61" s="72"/>
      <c r="B61" s="89" t="s">
        <v>86</v>
      </c>
      <c r="C61" s="83">
        <f>C44+C53+C59</f>
        <v>0</v>
      </c>
      <c r="D61" s="73"/>
    </row>
    <row r="62" spans="1:4" s="51" customFormat="1" ht="12.75">
      <c r="A62" s="72"/>
      <c r="B62" s="75"/>
      <c r="C62" s="80"/>
      <c r="D62" s="73"/>
    </row>
    <row r="63" spans="1:4" s="51" customFormat="1" ht="12.75">
      <c r="A63" s="72"/>
      <c r="B63" s="75"/>
      <c r="C63" s="80"/>
      <c r="D63" s="73"/>
    </row>
    <row r="64" spans="1:4" s="51" customFormat="1" ht="13.5" thickBot="1">
      <c r="A64" s="72"/>
      <c r="B64" s="89" t="s">
        <v>87</v>
      </c>
      <c r="C64" s="85">
        <f>C35+C61</f>
        <v>0</v>
      </c>
      <c r="D64" s="73"/>
    </row>
    <row r="65" spans="1:4" s="51" customFormat="1" ht="13.5" thickTop="1">
      <c r="A65" s="72"/>
      <c r="B65" s="75"/>
      <c r="C65" s="80"/>
      <c r="D65" s="73"/>
    </row>
    <row r="66" spans="1:4" s="51" customFormat="1" ht="15.75">
      <c r="A66" s="72"/>
      <c r="B66" s="74" t="s">
        <v>49</v>
      </c>
      <c r="C66" s="75"/>
      <c r="D66" s="73"/>
    </row>
    <row r="67" spans="1:4" s="51" customFormat="1" ht="12.75">
      <c r="A67" s="72"/>
      <c r="B67" s="75"/>
      <c r="C67" s="75"/>
      <c r="D67" s="73"/>
    </row>
    <row r="68" spans="1:4" s="51" customFormat="1" ht="15.75">
      <c r="A68" s="72"/>
      <c r="B68" s="74" t="s">
        <v>88</v>
      </c>
      <c r="C68" s="86" t="s">
        <v>50</v>
      </c>
      <c r="D68" s="73"/>
    </row>
    <row r="69" spans="1:4" s="51" customFormat="1" ht="12.75">
      <c r="A69" s="72"/>
      <c r="B69" s="75"/>
      <c r="C69" s="75"/>
      <c r="D69" s="73"/>
    </row>
    <row r="70" spans="1:4" s="51" customFormat="1" ht="13.5">
      <c r="A70" s="72"/>
      <c r="B70" s="77" t="s">
        <v>89</v>
      </c>
      <c r="C70" s="75"/>
      <c r="D70" s="73"/>
    </row>
    <row r="71" spans="1:4" s="51" customFormat="1" ht="12.75">
      <c r="A71" s="72"/>
      <c r="B71" s="75"/>
      <c r="C71" s="80"/>
      <c r="D71" s="73"/>
    </row>
    <row r="72" spans="1:4" s="51" customFormat="1" ht="12.75">
      <c r="A72" s="63" t="s">
        <v>224</v>
      </c>
      <c r="B72" s="79" t="s">
        <v>90</v>
      </c>
      <c r="C72" s="80">
        <f>-(SUMIF(PJ!$C$5:$C$88,A72,PJ!$H$5:$H$88)-SUMIF(PJ!$C$5:$C$88,A72,PJ!$I$5:$I$88))</f>
        <v>0</v>
      </c>
      <c r="D72" s="73"/>
    </row>
    <row r="73" spans="1:4" s="51" customFormat="1" ht="12.75">
      <c r="A73" s="63" t="s">
        <v>225</v>
      </c>
      <c r="B73" s="79" t="s">
        <v>91</v>
      </c>
      <c r="C73" s="80">
        <f>-(SUMIF(PJ!$C$5:$C$88,A73,PJ!$H$5:$H$88)-SUMIF(PJ!$C$5:$C$88,A73,PJ!$I$5:$I$88))</f>
        <v>0</v>
      </c>
      <c r="D73" s="73"/>
    </row>
    <row r="74" spans="1:4" s="51" customFormat="1" ht="12.75">
      <c r="A74" s="63" t="s">
        <v>226</v>
      </c>
      <c r="B74" s="79" t="s">
        <v>92</v>
      </c>
      <c r="C74" s="80">
        <f>-(SUMIF(PJ!$C$5:$C$88,A74,PJ!$H$5:$H$88)-SUMIF(PJ!$C$5:$C$88,A74,PJ!$I$5:$I$88))</f>
        <v>0</v>
      </c>
      <c r="D74" s="73"/>
    </row>
    <row r="75" spans="1:4" s="51" customFormat="1" ht="12.75">
      <c r="A75" s="63" t="s">
        <v>227</v>
      </c>
      <c r="B75" s="79" t="s">
        <v>93</v>
      </c>
      <c r="C75" s="80">
        <f>-(SUMIF(PJ!$C$5:$C$88,A75,PJ!$H$5:$H$88)-SUMIF(PJ!$C$5:$C$88,A75,PJ!$I$5:$I$88))</f>
        <v>0</v>
      </c>
      <c r="D75" s="73"/>
    </row>
    <row r="76" spans="1:4" s="51" customFormat="1" ht="12.75">
      <c r="A76" s="63" t="s">
        <v>228</v>
      </c>
      <c r="B76" s="79" t="s">
        <v>94</v>
      </c>
      <c r="C76" s="80">
        <f>-(SUMIF(PJ!$C$5:$C$88,A76,PJ!$H$5:$H$88)-SUMIF(PJ!$C$5:$C$88,A76,PJ!$I$5:$I$88))</f>
        <v>0</v>
      </c>
      <c r="D76" s="73"/>
    </row>
    <row r="77" spans="1:4" s="51" customFormat="1" ht="12.75">
      <c r="A77" s="63" t="s">
        <v>229</v>
      </c>
      <c r="B77" s="79" t="s">
        <v>95</v>
      </c>
      <c r="C77" s="80">
        <f>+RE!C59-(SUMIF(PJ!$C$5:$C$88,A77,PJ!$H$5:$H$88)-SUMIF(PJ!$C$5:$C$88,A77,PJ!$I$5:$I$88))</f>
        <v>0</v>
      </c>
      <c r="D77" s="73"/>
    </row>
    <row r="78" spans="1:4" s="51" customFormat="1" ht="12.75">
      <c r="A78" s="63" t="s">
        <v>230</v>
      </c>
      <c r="B78" s="79" t="s">
        <v>96</v>
      </c>
      <c r="C78" s="80">
        <f>-(SUMIF(PJ!$C$5:$C$88,A78,PJ!$H$5:$H$88)-SUMIF(PJ!$C$5:$C$88,A78,PJ!$I$5:$I$88))</f>
        <v>0</v>
      </c>
      <c r="D78" s="73"/>
    </row>
    <row r="79" spans="1:4" s="51" customFormat="1" ht="12.75">
      <c r="A79" s="72"/>
      <c r="B79" s="75"/>
      <c r="C79" s="81">
        <f>SUM(C72:C78)</f>
        <v>0</v>
      </c>
      <c r="D79" s="73"/>
    </row>
    <row r="80" spans="1:4" s="51" customFormat="1" ht="12.75">
      <c r="A80" s="72"/>
      <c r="B80" s="75"/>
      <c r="C80" s="80"/>
      <c r="D80" s="73"/>
    </row>
    <row r="81" spans="1:4" s="51" customFormat="1" ht="13.5">
      <c r="A81" s="72"/>
      <c r="B81" s="77" t="s">
        <v>97</v>
      </c>
      <c r="C81" s="80"/>
      <c r="D81" s="73"/>
    </row>
    <row r="82" spans="1:4" s="51" customFormat="1" ht="12.75">
      <c r="A82" s="72"/>
      <c r="B82" s="75"/>
      <c r="C82" s="80"/>
      <c r="D82" s="73"/>
    </row>
    <row r="83" spans="1:4" s="51" customFormat="1" ht="12.75">
      <c r="A83" s="63" t="s">
        <v>231</v>
      </c>
      <c r="B83" s="79" t="s">
        <v>98</v>
      </c>
      <c r="C83" s="80">
        <f>-(SUMIF(PJ!$C$5:$C$88,A83,PJ!$H$5:$H$88)-SUMIF(PJ!$C$5:$C$88,A83,PJ!$I$5:$I$88))</f>
        <v>0</v>
      </c>
      <c r="D83" s="73"/>
    </row>
    <row r="84" spans="1:4" s="51" customFormat="1" ht="12.75">
      <c r="A84" s="63" t="s">
        <v>232</v>
      </c>
      <c r="B84" s="79" t="s">
        <v>99</v>
      </c>
      <c r="C84" s="80">
        <f>-(SUMIF(PJ!$C$5:$C$88,A84,PJ!$H$5:$H$88)-SUMIF(PJ!$C$5:$C$88,A84,PJ!$I$5:$I$88))</f>
        <v>0</v>
      </c>
      <c r="D84" s="73"/>
    </row>
    <row r="85" spans="1:4" s="51" customFormat="1" ht="12.75">
      <c r="A85" s="63" t="s">
        <v>233</v>
      </c>
      <c r="B85" s="79" t="s">
        <v>100</v>
      </c>
      <c r="C85" s="80">
        <f>-(SUMIF(PJ!$C$5:$C$88,A85,PJ!$H$5:$H$88)-SUMIF(PJ!$C$5:$C$88,A85,PJ!$I$5:$I$88))</f>
        <v>0</v>
      </c>
      <c r="D85" s="73"/>
    </row>
    <row r="86" spans="1:4" s="51" customFormat="1" ht="12.75">
      <c r="A86" s="63" t="s">
        <v>234</v>
      </c>
      <c r="B86" s="79" t="s">
        <v>101</v>
      </c>
      <c r="C86" s="80">
        <f>-(SUMIF(PJ!$C$5:$C$88,A86,PJ!$H$5:$H$88)-SUMIF(PJ!$C$5:$C$88,A86,PJ!$I$5:$I$88))</f>
        <v>0</v>
      </c>
      <c r="D86" s="73"/>
    </row>
    <row r="87" spans="1:4" s="51" customFormat="1" ht="12.75">
      <c r="A87" s="72"/>
      <c r="B87" s="75"/>
      <c r="C87" s="81">
        <f>SUM(C83:C86)</f>
        <v>0</v>
      </c>
      <c r="D87" s="73"/>
    </row>
    <row r="88" spans="1:4" s="51" customFormat="1" ht="12.75">
      <c r="A88" s="72"/>
      <c r="B88" s="75"/>
      <c r="C88" s="80"/>
      <c r="D88" s="73"/>
    </row>
    <row r="89" spans="1:4" s="51" customFormat="1" ht="13.5">
      <c r="A89" s="72"/>
      <c r="B89" s="77" t="s">
        <v>102</v>
      </c>
      <c r="C89" s="80"/>
      <c r="D89" s="73"/>
    </row>
    <row r="90" spans="1:4" s="51" customFormat="1" ht="12.75">
      <c r="A90" s="72"/>
      <c r="B90" s="75"/>
      <c r="C90" s="80"/>
      <c r="D90" s="73"/>
    </row>
    <row r="91" spans="1:4" s="51" customFormat="1" ht="12.75">
      <c r="A91" s="63" t="s">
        <v>235</v>
      </c>
      <c r="B91" s="79" t="s">
        <v>103</v>
      </c>
      <c r="C91" s="80">
        <f>-(SUMIF(PJ!$C$5:$C$88,A91,PJ!$H$5:$H$88)-SUMIF(PJ!$C$5:$C$88,A91,PJ!$I$5:$I$88))</f>
        <v>0</v>
      </c>
      <c r="D91" s="73"/>
    </row>
    <row r="92" spans="1:4" s="51" customFormat="1" ht="12.75">
      <c r="A92" s="63" t="s">
        <v>236</v>
      </c>
      <c r="B92" s="79" t="s">
        <v>104</v>
      </c>
      <c r="C92" s="80">
        <f>-(SUMIF(PJ!$C$5:$C$88,A92,PJ!$H$5:$H$88)-SUMIF(PJ!$C$5:$C$88,A92,PJ!$I$5:$I$88))</f>
        <v>0</v>
      </c>
      <c r="D92" s="73"/>
    </row>
    <row r="93" spans="1:4" s="51" customFormat="1" ht="12.75">
      <c r="A93" s="63" t="s">
        <v>237</v>
      </c>
      <c r="B93" s="79" t="s">
        <v>105</v>
      </c>
      <c r="C93" s="83">
        <f>-(SUMIF(PJ!$C$5:$C$88,A93,PJ!$H$5:$H$88)-SUMIF(PJ!$C$5:$C$88,A93,PJ!$I$5:$I$88))</f>
        <v>0</v>
      </c>
      <c r="D93" s="73"/>
    </row>
    <row r="94" spans="1:4" s="51" customFormat="1" ht="12.75">
      <c r="A94" s="72"/>
      <c r="B94" s="75"/>
      <c r="C94" s="80">
        <f>SUM(C91:C93)</f>
        <v>0</v>
      </c>
      <c r="D94" s="73"/>
    </row>
    <row r="95" spans="1:4" s="51" customFormat="1" ht="12.75">
      <c r="A95" s="72"/>
      <c r="B95" s="79" t="s">
        <v>106</v>
      </c>
      <c r="C95" s="80">
        <f>-C109</f>
        <v>0</v>
      </c>
      <c r="D95" s="73"/>
    </row>
    <row r="96" spans="1:4" s="51" customFormat="1" ht="12.75">
      <c r="A96" s="72"/>
      <c r="B96" s="75"/>
      <c r="C96" s="81">
        <f>C94+C95</f>
        <v>0</v>
      </c>
      <c r="D96" s="73"/>
    </row>
    <row r="97" spans="1:4" s="51" customFormat="1" ht="12.75">
      <c r="A97" s="72"/>
      <c r="B97" s="75"/>
      <c r="C97" s="80"/>
      <c r="D97" s="73"/>
    </row>
    <row r="98" spans="1:4" s="51" customFormat="1" ht="13.5">
      <c r="A98" s="72"/>
      <c r="B98" s="77" t="s">
        <v>107</v>
      </c>
      <c r="C98" s="80"/>
      <c r="D98" s="73"/>
    </row>
    <row r="99" spans="1:4" s="51" customFormat="1" ht="12.75">
      <c r="A99" s="72"/>
      <c r="B99" s="75"/>
      <c r="C99" s="80"/>
      <c r="D99" s="73"/>
    </row>
    <row r="100" spans="1:4" s="51" customFormat="1" ht="12.75">
      <c r="A100" s="63" t="s">
        <v>238</v>
      </c>
      <c r="B100" s="79" t="s">
        <v>108</v>
      </c>
      <c r="C100" s="80">
        <f>-(SUMIF(PJ!$C$5:$C$88,A100,PJ!$H$5:$H$88)-SUMIF(PJ!$C$5:$C$88,A100,PJ!$I$5:$I$88))</f>
        <v>0</v>
      </c>
      <c r="D100" s="73"/>
    </row>
    <row r="101" spans="1:4" s="51" customFormat="1" ht="12.75">
      <c r="A101" s="63" t="s">
        <v>239</v>
      </c>
      <c r="B101" s="79" t="s">
        <v>109</v>
      </c>
      <c r="C101" s="80">
        <f>-(SUMIF(PJ!$C$5:$C$88,A101,PJ!$H$5:$H$88)-SUMIF(PJ!$C$5:$C$88,A101,PJ!$I$5:$I$88))</f>
        <v>0</v>
      </c>
      <c r="D101" s="73"/>
    </row>
    <row r="102" spans="1:4" s="51" customFormat="1" ht="12.75">
      <c r="A102" s="63" t="s">
        <v>240</v>
      </c>
      <c r="B102" s="79" t="s">
        <v>110</v>
      </c>
      <c r="C102" s="80">
        <f>-(SUMIF(PJ!$C$5:$C$88,A102,PJ!$H$5:$H$88)-SUMIF(PJ!$C$5:$C$88,A102,PJ!$I$5:$I$88))</f>
        <v>0</v>
      </c>
      <c r="D102" s="73"/>
    </row>
    <row r="103" spans="1:4" s="51" customFormat="1" ht="12.75">
      <c r="A103" s="63" t="s">
        <v>241</v>
      </c>
      <c r="B103" s="79" t="s">
        <v>111</v>
      </c>
      <c r="C103" s="80">
        <f>-(SUMIF(PJ!$C$5:$C$88,A103,PJ!$H$5:$H$88)-SUMIF(PJ!$C$5:$C$88,A103,PJ!$I$5:$I$88))</f>
        <v>0</v>
      </c>
      <c r="D103" s="73"/>
    </row>
    <row r="104" spans="1:4" s="51" customFormat="1" ht="12.75">
      <c r="A104" s="63" t="s">
        <v>242</v>
      </c>
      <c r="B104" s="92" t="s">
        <v>112</v>
      </c>
      <c r="C104" s="80">
        <f>-(SUMIF(PJ!$C$5:$C$88,A104,PJ!$H$5:$H$88)-SUMIF(PJ!$C$5:$C$88,A104,PJ!$I$5:$I$88))</f>
        <v>0</v>
      </c>
      <c r="D104" s="73"/>
    </row>
    <row r="105" spans="1:4" s="51" customFormat="1" ht="12.75">
      <c r="A105" s="63" t="s">
        <v>243</v>
      </c>
      <c r="B105" s="79" t="s">
        <v>113</v>
      </c>
      <c r="C105" s="80">
        <f>-(SUMIF(PJ!$C$5:$C$88,A105,PJ!$H$5:$H$88)-SUMIF(PJ!$C$5:$C$88,A105,PJ!$I$5:$I$88))</f>
        <v>0</v>
      </c>
      <c r="D105" s="73"/>
    </row>
    <row r="106" spans="1:4" s="51" customFormat="1" ht="12.75">
      <c r="A106" s="63" t="s">
        <v>244</v>
      </c>
      <c r="B106" s="79" t="s">
        <v>114</v>
      </c>
      <c r="C106" s="80">
        <f>-(SUMIF(PJ!$C$5:$C$88,A106,PJ!$H$5:$H$88)-SUMIF(PJ!$C$5:$C$88,A106,PJ!$I$5:$I$88))</f>
        <v>0</v>
      </c>
      <c r="D106" s="73"/>
    </row>
    <row r="107" spans="1:4" s="51" customFormat="1" ht="12.75">
      <c r="A107" s="63" t="s">
        <v>245</v>
      </c>
      <c r="B107" s="79" t="s">
        <v>115</v>
      </c>
      <c r="C107" s="80">
        <f>-(SUMIF(PJ!$C$5:$C$88,A107,PJ!$H$5:$H$88)-SUMIF(PJ!$C$5:$C$88,A107,PJ!$I$5:$I$88))</f>
        <v>0</v>
      </c>
      <c r="D107" s="73"/>
    </row>
    <row r="108" spans="1:4" s="51" customFormat="1" ht="12.75">
      <c r="A108" s="63" t="s">
        <v>246</v>
      </c>
      <c r="B108" s="79" t="s">
        <v>116</v>
      </c>
      <c r="C108" s="80">
        <f>-(SUMIF(PJ!$C$5:$C$88,A108,PJ!$H$5:$H$88)-SUMIF(PJ!$C$5:$C$88,A108,PJ!$I$5:$I$88))</f>
        <v>0</v>
      </c>
      <c r="D108" s="73"/>
    </row>
    <row r="109" spans="1:4" s="51" customFormat="1" ht="12.75">
      <c r="A109" s="63" t="s">
        <v>247</v>
      </c>
      <c r="B109" s="79" t="s">
        <v>117</v>
      </c>
      <c r="C109" s="80">
        <f>-(SUMIF(PJ!$C$5:$C$88,A109,PJ!$H$5:$H$88)-SUMIF(PJ!$C$5:$C$88,A109,PJ!$I$5:$I$88))</f>
        <v>0</v>
      </c>
      <c r="D109" s="73"/>
    </row>
    <row r="110" spans="1:4" s="51" customFormat="1" ht="12.75">
      <c r="A110" s="72"/>
      <c r="B110" s="75"/>
      <c r="C110" s="81">
        <f>SUM(C100:C109)</f>
        <v>0</v>
      </c>
      <c r="D110" s="73"/>
    </row>
    <row r="111" spans="1:4" s="51" customFormat="1" ht="12.75">
      <c r="A111" s="72"/>
      <c r="B111" s="75"/>
      <c r="C111" s="80"/>
      <c r="D111" s="73"/>
    </row>
    <row r="112" spans="1:4" s="51" customFormat="1" ht="12.75">
      <c r="A112" s="72"/>
      <c r="B112" s="75"/>
      <c r="C112" s="80"/>
      <c r="D112" s="73"/>
    </row>
    <row r="113" spans="1:4" s="51" customFormat="1" ht="13.5" thickBot="1">
      <c r="A113" s="72"/>
      <c r="B113" s="89" t="s">
        <v>118</v>
      </c>
      <c r="C113" s="85">
        <f>C79+C87+C96+C110</f>
        <v>0</v>
      </c>
      <c r="D113" s="73"/>
    </row>
    <row r="114" spans="1:4" s="51" customFormat="1" ht="12.75" thickTop="1">
      <c r="A114" s="72"/>
      <c r="B114" s="73"/>
      <c r="C114" s="73"/>
      <c r="D114" s="73"/>
    </row>
    <row r="115" spans="1:4" s="51" customFormat="1" ht="12">
      <c r="A115" s="72"/>
      <c r="B115" s="73"/>
      <c r="C115" s="73"/>
      <c r="D115" s="73"/>
    </row>
  </sheetData>
  <sheetProtection sheet="1" objects="1" scenarios="1"/>
  <printOptions/>
  <pageMargins left="0.7480314960629921" right="0.5511811023622047" top="0.5905511811023623" bottom="0.1968503937007874" header="0.5118110236220472" footer="0.5118110236220472"/>
  <pageSetup fitToHeight="0" orientation="portrait" paperSize="9" r:id="rId2"/>
  <rowBreaks count="1" manualBreakCount="1">
    <brk id="65" min="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Ingvi Þór</dc:creator>
  <cp:keywords/>
  <dc:description/>
  <cp:lastModifiedBy>Impra Ak-2</cp:lastModifiedBy>
  <cp:lastPrinted>2003-12-22T13:20:34Z</cp:lastPrinted>
  <dcterms:created xsi:type="dcterms:W3CDTF">1999-09-02T11:39:50Z</dcterms:created>
  <dcterms:modified xsi:type="dcterms:W3CDTF">2004-01-05T08:46:58Z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-1121822669</vt:i4>
  </property>
  <property fmtid="{D5CDD505-2E9C-101B-9397-08002B2CF9AE}" pid="3" name="_EmailSubject">
    <vt:lpwstr>Bókhalds- og uppgjörslíkan ásamt Virðistré</vt:lpwstr>
  </property>
  <property fmtid="{D5CDD505-2E9C-101B-9397-08002B2CF9AE}" pid="4" name="_AuthorEmail">
    <vt:lpwstr>hbjornsson@kpmg.com</vt:lpwstr>
  </property>
  <property fmtid="{D5CDD505-2E9C-101B-9397-08002B2CF9AE}" pid="5" name="_AuthorEmailDisplayName">
    <vt:lpwstr>Bjornsson, Hallbjorn</vt:lpwstr>
  </property>
</Properties>
</file>